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KOSIE\1_Kosie\Öffentlichkeitsarbeit\Webseite\Datein für Download\"/>
    </mc:Choice>
  </mc:AlternateContent>
  <xr:revisionPtr revIDLastSave="0" documentId="13_ncr:1_{D89EDEC6-92B5-46A9-ADF7-6E2837085B9C}" xr6:coauthVersionLast="36" xr6:coauthVersionMax="36" xr10:uidLastSave="{00000000-0000-0000-0000-000000000000}"/>
  <bookViews>
    <workbookView xWindow="0" yWindow="0" windowWidth="9980" windowHeight="6060" tabRatio="743" activeTab="1" xr2:uid="{00000000-000D-0000-FFFF-FFFF00000000}"/>
  </bookViews>
  <sheets>
    <sheet name="Eingabemaske 1a" sheetId="12" r:id="rId1"/>
    <sheet name="Eingabemaske 1b" sheetId="14" r:id="rId2"/>
    <sheet name="Eingabemaske 2" sheetId="15" r:id="rId3"/>
  </sheets>
  <definedNames>
    <definedName name="_xlnm.Print_Area" localSheetId="2">'Eingabemaske 2'!$A$1:$F$66</definedName>
  </definedNames>
  <calcPr calcId="191029"/>
</workbook>
</file>

<file path=xl/calcChain.xml><?xml version="1.0" encoding="utf-8"?>
<calcChain xmlns="http://schemas.openxmlformats.org/spreadsheetml/2006/main">
  <c r="H24" i="14" l="1"/>
  <c r="F24" i="14"/>
  <c r="H23" i="14"/>
  <c r="F23" i="14"/>
  <c r="H22" i="14"/>
  <c r="F22" i="14"/>
  <c r="H21" i="14"/>
  <c r="F21" i="14"/>
  <c r="H20" i="14"/>
  <c r="F20" i="14"/>
  <c r="H8" i="14"/>
  <c r="F8" i="14"/>
  <c r="F17" i="12" l="1"/>
  <c r="J17" i="12" s="1"/>
  <c r="F18" i="14"/>
  <c r="H18" i="14"/>
  <c r="F15" i="14"/>
  <c r="H15" i="14"/>
  <c r="F12" i="14"/>
  <c r="H12" i="14"/>
  <c r="H17" i="12" l="1"/>
  <c r="F15" i="15"/>
  <c r="H34" i="14" l="1"/>
  <c r="H35" i="14"/>
  <c r="H36" i="14"/>
  <c r="H37" i="14"/>
  <c r="H38" i="14"/>
  <c r="H39" i="14"/>
  <c r="H40" i="14"/>
  <c r="H41" i="14"/>
  <c r="H32" i="14"/>
  <c r="H33" i="14"/>
  <c r="J16" i="12" l="1"/>
  <c r="F14" i="15" l="1"/>
  <c r="F16" i="15"/>
  <c r="F17" i="15"/>
  <c r="F18" i="15"/>
  <c r="F19" i="15"/>
  <c r="F13" i="15"/>
  <c r="F54" i="15"/>
  <c r="F53" i="15"/>
  <c r="F52" i="15"/>
  <c r="F51" i="15"/>
  <c r="F50" i="15"/>
  <c r="F49" i="15"/>
  <c r="F37" i="15"/>
  <c r="F36" i="15"/>
  <c r="F35" i="15"/>
  <c r="F34" i="15"/>
  <c r="F33" i="15"/>
  <c r="F32" i="15"/>
  <c r="F55" i="15" l="1"/>
  <c r="F20" i="15"/>
  <c r="F38" i="15"/>
  <c r="H16" i="12"/>
  <c r="F38" i="14"/>
  <c r="F39" i="14"/>
  <c r="F40" i="14"/>
  <c r="F29" i="14"/>
  <c r="F41" i="14"/>
  <c r="F30" i="14"/>
  <c r="F31" i="14"/>
  <c r="F32" i="14"/>
  <c r="F33" i="14"/>
  <c r="F34" i="14"/>
  <c r="F35" i="14"/>
  <c r="F36" i="14"/>
  <c r="F37" i="14"/>
  <c r="H29" i="14"/>
  <c r="H30" i="14"/>
  <c r="H31" i="14"/>
  <c r="F7" i="14"/>
  <c r="F9" i="14"/>
  <c r="F10" i="14"/>
  <c r="F11" i="14"/>
  <c r="F13" i="14"/>
  <c r="F14" i="14"/>
  <c r="F16" i="14"/>
  <c r="F17" i="14"/>
  <c r="F19" i="14"/>
  <c r="H7" i="14"/>
  <c r="H9" i="14"/>
  <c r="H10" i="14"/>
  <c r="H11" i="14"/>
  <c r="H13" i="14"/>
  <c r="H14" i="14"/>
  <c r="H16" i="14"/>
  <c r="H17" i="14"/>
  <c r="H19" i="14"/>
  <c r="H6" i="14"/>
  <c r="F6" i="14"/>
  <c r="D59" i="15" l="1"/>
  <c r="F42" i="14"/>
  <c r="H42" i="14"/>
  <c r="F25" i="14"/>
  <c r="H25" i="14"/>
  <c r="F7" i="12"/>
  <c r="I25" i="14" l="1"/>
  <c r="I42" i="14"/>
  <c r="J7" i="12"/>
  <c r="H7" i="12"/>
  <c r="F18" i="12"/>
  <c r="F8" i="12"/>
  <c r="F9" i="12"/>
  <c r="H9" i="12" s="1"/>
  <c r="F10" i="12"/>
  <c r="H10" i="12" s="1"/>
  <c r="F11" i="12"/>
  <c r="J11" i="12" s="1"/>
  <c r="F12" i="12"/>
  <c r="J12" i="12" s="1"/>
  <c r="F13" i="12"/>
  <c r="H13" i="12" s="1"/>
  <c r="F14" i="12"/>
  <c r="J14" i="12" s="1"/>
  <c r="F15" i="12"/>
  <c r="F6" i="12"/>
  <c r="H6" i="12" s="1"/>
  <c r="H18" i="12" l="1"/>
  <c r="J18" i="12"/>
  <c r="H15" i="12"/>
  <c r="J15" i="12"/>
  <c r="I44" i="14"/>
  <c r="H8" i="12"/>
  <c r="J8" i="12"/>
  <c r="J6" i="12"/>
  <c r="H14" i="12"/>
  <c r="H11" i="12"/>
  <c r="J10" i="12"/>
  <c r="H12" i="12"/>
  <c r="J9" i="12"/>
  <c r="J13" i="12"/>
  <c r="H19" i="12" l="1"/>
  <c r="J19" i="12"/>
  <c r="K19" i="12" l="1"/>
</calcChain>
</file>

<file path=xl/sharedStrings.xml><?xml version="1.0" encoding="utf-8"?>
<sst xmlns="http://schemas.openxmlformats.org/spreadsheetml/2006/main" count="229" uniqueCount="134">
  <si>
    <t>Landwirtschaft</t>
  </si>
  <si>
    <t>Kleingarten</t>
  </si>
  <si>
    <t>Siedlung</t>
  </si>
  <si>
    <t>Parks und Grünanlagen</t>
  </si>
  <si>
    <t>Rasen</t>
  </si>
  <si>
    <t>Vegetation</t>
  </si>
  <si>
    <t>Nutzungstypen</t>
  </si>
  <si>
    <t>Subtypen</t>
  </si>
  <si>
    <t>Acker</t>
  </si>
  <si>
    <t>Rasen / Wiese</t>
  </si>
  <si>
    <t>Wald / Gehölz</t>
  </si>
  <si>
    <t xml:space="preserve">Gebüsch </t>
  </si>
  <si>
    <t>Wald (mit Unterholz)</t>
  </si>
  <si>
    <t>Subtypen / Eigenschaften</t>
  </si>
  <si>
    <t>IST</t>
  </si>
  <si>
    <t>Bilanz</t>
  </si>
  <si>
    <t>Forst</t>
  </si>
  <si>
    <t>Grünland</t>
  </si>
  <si>
    <t>VS</t>
  </si>
  <si>
    <t>MO</t>
  </si>
  <si>
    <t>Vegetationsstruktur</t>
  </si>
  <si>
    <t>RA</t>
  </si>
  <si>
    <t>RP</t>
  </si>
  <si>
    <t>AC</t>
  </si>
  <si>
    <t>Beet/Rasen/Wiese</t>
  </si>
  <si>
    <t>Gehölz</t>
  </si>
  <si>
    <t xml:space="preserve"> -</t>
  </si>
  <si>
    <t>Laub- und Mischwald, alle Altersklassen</t>
  </si>
  <si>
    <t>Nadelwald, alle Altersklassen</t>
  </si>
  <si>
    <t>Moore</t>
  </si>
  <si>
    <t>Getreide</t>
  </si>
  <si>
    <t>FO1</t>
  </si>
  <si>
    <t>FO2</t>
  </si>
  <si>
    <t>LA1</t>
  </si>
  <si>
    <t>LA2</t>
  </si>
  <si>
    <t>KG</t>
  </si>
  <si>
    <t>PA1</t>
  </si>
  <si>
    <t>PA2</t>
  </si>
  <si>
    <t>SI1</t>
  </si>
  <si>
    <t>SI2</t>
  </si>
  <si>
    <t>SOLL (Planung)</t>
  </si>
  <si>
    <t>WA1</t>
  </si>
  <si>
    <t>WA2</t>
  </si>
  <si>
    <t>WA3</t>
  </si>
  <si>
    <t>WA4</t>
  </si>
  <si>
    <t>ST</t>
  </si>
  <si>
    <t>GE1</t>
  </si>
  <si>
    <t>GE2</t>
  </si>
  <si>
    <t>GE3</t>
  </si>
  <si>
    <t>Ruderal- und Pionierflur</t>
  </si>
  <si>
    <t>WE</t>
  </si>
  <si>
    <t>OV</t>
  </si>
  <si>
    <t>ohne Vegetation</t>
  </si>
  <si>
    <t>Höhe: 0,5−7 cm</t>
  </si>
  <si>
    <t>Höhe: 15−185 cm</t>
  </si>
  <si>
    <t xml:space="preserve">Bilanz C-Speicher gesamt [kg]  </t>
  </si>
  <si>
    <t>C-Speicher [kg]</t>
  </si>
  <si>
    <t xml:space="preserve">Streu/Mulch baumbestandener Bereiche in Parks </t>
  </si>
  <si>
    <t>Trittrasen; Zierrasen</t>
  </si>
  <si>
    <t>Organische Bodenkohlenstoffspeicher von Nutzungstypen und ihren Subtypen</t>
  </si>
  <si>
    <t>krautig und grasartig</t>
  </si>
  <si>
    <t>Code</t>
  </si>
  <si>
    <t>Boden</t>
  </si>
  <si>
    <t>∑</t>
  </si>
  <si>
    <t>k.A.</t>
  </si>
  <si>
    <t>Laub-, Misch- und Nadelwald, Alter &gt; 60 Jahre</t>
  </si>
  <si>
    <t>Bäume; Baumscheibe; Grünstreifen</t>
  </si>
  <si>
    <t>Straßenraum</t>
  </si>
  <si>
    <t>Höhe: 3,5−15 cm</t>
  </si>
  <si>
    <t>Höhe: 185−430 cm</t>
  </si>
  <si>
    <t>Hinweis: vorherige Vor-Ort-Kartierung notwendig</t>
  </si>
  <si>
    <t>Alter lt. Forstbetriebskarte 81−100 Jahre, mittlerer BHD [cm]: 13−31, Anzahl Bäume je ha: 160−496</t>
  </si>
  <si>
    <t>Alter lt. Forstbetriebskarte 61−80 Jahre, mittlerer BHD [cm]: 14−23, Anzahl Bäume je ha: 133−608</t>
  </si>
  <si>
    <t>Alter lt. Forstbetriebskarte 21−60 Jahre, mittlerer BHD [cm]: 12−42, Anzahl Bäume je ha: 128−896</t>
  </si>
  <si>
    <t>Hinweis: keine vorherige Vor-Ort-Kartierung notwendig</t>
  </si>
  <si>
    <t>Kohlenstoffspeicher der Vegetation von Nutzungstypen und ihren Subtypen</t>
  </si>
  <si>
    <t xml:space="preserve">Projekt / Planungsvorhaben: </t>
  </si>
  <si>
    <t>Teilfläche</t>
  </si>
  <si>
    <t>Flächengröße</t>
  </si>
  <si>
    <t xml:space="preserve">Mächtigkeit humoser Bodenhorizonte </t>
  </si>
  <si>
    <t>C-Speicher</t>
  </si>
  <si>
    <t>je [cm]</t>
  </si>
  <si>
    <t xml:space="preserve">(Wert aus Kartierungstafel) </t>
  </si>
  <si>
    <t>C‑Speicher</t>
  </si>
  <si>
    <t>Nr.</t>
  </si>
  <si>
    <t>[cm]</t>
  </si>
  <si>
    <t>[kg]</t>
  </si>
  <si>
    <r>
      <t>[m</t>
    </r>
    <r>
      <rPr>
        <vertAlign val="superscript"/>
        <sz val="11"/>
        <color theme="1"/>
        <rFont val="Vani"/>
        <family val="1"/>
      </rPr>
      <t>2</t>
    </r>
    <r>
      <rPr>
        <sz val="11"/>
        <color theme="1"/>
        <rFont val="Vani"/>
        <family val="1"/>
      </rPr>
      <t>]</t>
    </r>
  </si>
  <si>
    <r>
      <t>[kg/m</t>
    </r>
    <r>
      <rPr>
        <vertAlign val="superscript"/>
        <sz val="11"/>
        <color theme="1"/>
        <rFont val="Vani"/>
        <family val="1"/>
      </rPr>
      <t>2</t>
    </r>
    <r>
      <rPr>
        <sz val="11"/>
        <color theme="1"/>
        <rFont val="Vani"/>
        <family val="1"/>
      </rPr>
      <t>]</t>
    </r>
  </si>
  <si>
    <t>Summe</t>
  </si>
  <si>
    <r>
      <t>Kartierungsbogen C: Organischer Kohlenstoffspeicher BODEN</t>
    </r>
    <r>
      <rPr>
        <sz val="11"/>
        <color theme="1"/>
        <rFont val="Vani"/>
        <family val="1"/>
      </rPr>
      <t xml:space="preserve"> </t>
    </r>
  </si>
  <si>
    <t>Institution | Flächen-ID</t>
  </si>
  <si>
    <r>
      <t>Datum | Bearbeiter | Fläche [m</t>
    </r>
    <r>
      <rPr>
        <vertAlign val="superscript"/>
        <sz val="11"/>
        <color theme="1"/>
        <rFont val="Vani"/>
        <family val="1"/>
      </rPr>
      <t>2</t>
    </r>
    <r>
      <rPr>
        <sz val="11"/>
        <color theme="1"/>
        <rFont val="Vani"/>
        <family val="1"/>
      </rPr>
      <t>]</t>
    </r>
  </si>
  <si>
    <t>Kartierungsbogen A: Organischer Kohlenstoffspeicher VEGETATION BÄUME</t>
  </si>
  <si>
    <t>Baumart</t>
  </si>
  <si>
    <t>Kohlenstoffspeicher gesamt [kg]</t>
  </si>
  <si>
    <t>Kartierungsbogen B: Organischer Kohlenstoffspeicher VEGETATION FLÄCHENHAFT</t>
  </si>
  <si>
    <r>
      <rPr>
        <sz val="11"/>
        <color theme="1"/>
        <rFont val="Vani"/>
        <family val="1"/>
      </rPr>
      <t>C-Speicher                je Baum</t>
    </r>
    <r>
      <rPr>
        <sz val="10"/>
        <color theme="1"/>
        <rFont val="Vani"/>
        <family val="1"/>
      </rPr>
      <t xml:space="preserve">                 (Wert aus Kartierungstafel V1)</t>
    </r>
  </si>
  <si>
    <t>Projekt:</t>
  </si>
  <si>
    <t>nach eigener Kartierung von Boden u. Vegetation</t>
  </si>
  <si>
    <t>Umrechnungs-faktoren: 
Solitärbaum = 0,8                      Toter Baum = 0,66 Sonstige = 1,0</t>
  </si>
  <si>
    <r>
      <t xml:space="preserve">C-Speicher
</t>
    </r>
    <r>
      <rPr>
        <sz val="10"/>
        <color theme="1"/>
        <rFont val="Vani"/>
        <family val="1"/>
      </rPr>
      <t>(Wert aus Kartierungstafel V2)</t>
    </r>
  </si>
  <si>
    <t>Brusthöhen-durchmesser
(BHD)</t>
  </si>
  <si>
    <r>
      <rPr>
        <sz val="11"/>
        <color theme="1"/>
        <rFont val="Vani"/>
        <family val="1"/>
      </rPr>
      <t xml:space="preserve">Vegetations-kompartiment
</t>
    </r>
    <r>
      <rPr>
        <sz val="10"/>
        <color theme="1"/>
        <rFont val="Vani"/>
        <family val="1"/>
      </rPr>
      <t>(siehe Kartierungs-tafel V2)</t>
    </r>
  </si>
  <si>
    <t>NatKoS-Eingabemaske 2: Ermittlung von Kohlenstoffspeichern und -bilanzen</t>
  </si>
  <si>
    <t>FO3</t>
  </si>
  <si>
    <t>KG1</t>
  </si>
  <si>
    <t>Beet / Rasen / Wiese</t>
  </si>
  <si>
    <t>KG2</t>
  </si>
  <si>
    <t>PA3</t>
  </si>
  <si>
    <r>
      <t>Fläche [m</t>
    </r>
    <r>
      <rPr>
        <vertAlign val="superscript"/>
        <sz val="10"/>
        <color theme="1"/>
        <rFont val="HU Scala"/>
        <family val="1"/>
      </rPr>
      <t>2</t>
    </r>
    <r>
      <rPr>
        <sz val="10"/>
        <color theme="1"/>
        <rFont val="HU Scala"/>
        <family val="1"/>
      </rPr>
      <t>]</t>
    </r>
  </si>
  <si>
    <r>
      <t xml:space="preserve">C-Vorrat </t>
    </r>
    <r>
      <rPr>
        <sz val="12"/>
        <rFont val="HU Scala"/>
        <family val="1"/>
      </rPr>
      <t>[kg/m</t>
    </r>
    <r>
      <rPr>
        <vertAlign val="superscript"/>
        <sz val="12"/>
        <rFont val="HU Scala"/>
        <family val="1"/>
      </rPr>
      <t>2</t>
    </r>
    <r>
      <rPr>
        <sz val="12"/>
        <rFont val="HU Scala"/>
        <family val="1"/>
      </rPr>
      <t>]</t>
    </r>
    <r>
      <rPr>
        <sz val="12"/>
        <color theme="1"/>
        <rFont val="HU Scala"/>
        <family val="1"/>
      </rPr>
      <t xml:space="preserve"> </t>
    </r>
  </si>
  <si>
    <t>Alter lt. Forstbetriebskarte &gt; 100 Jahre, mittlerer BHD [cm]: 12−46, Anzahl Bäume je ha: 80−464</t>
  </si>
  <si>
    <r>
      <t xml:space="preserve">Bodendecker (v. a. </t>
    </r>
    <r>
      <rPr>
        <i/>
        <sz val="11"/>
        <rFont val="HU Scala"/>
        <family val="1"/>
      </rPr>
      <t>Hedera helix</t>
    </r>
    <r>
      <rPr>
        <sz val="11"/>
        <rFont val="HU Scala"/>
        <family val="1"/>
      </rPr>
      <t>)</t>
    </r>
  </si>
  <si>
    <t>SI3</t>
  </si>
  <si>
    <t>VS1</t>
  </si>
  <si>
    <t>VS2</t>
  </si>
  <si>
    <t>Baumscheibe / Grünstreifen</t>
  </si>
  <si>
    <t>VS3</t>
  </si>
  <si>
    <t>versiegelte Flächen außerhalb des Straßenraums</t>
  </si>
  <si>
    <t>versiegelter Straßenraum</t>
  </si>
  <si>
    <t>versiegelte Zufahrten / Parkplätze / Gehwege</t>
  </si>
  <si>
    <t>versiegelte Gehwege</t>
  </si>
  <si>
    <t>versiegelte Zufahrten / Gehwege</t>
  </si>
  <si>
    <t>VE1</t>
  </si>
  <si>
    <t>VE2</t>
  </si>
  <si>
    <t>NatKoS-Kosie-Eingabemaske 1b: Ermittlung von Kohlenstoffspeichern und -bilanzen nach Nutzungstypen und Vegetationsstrukturen</t>
  </si>
  <si>
    <t>versiegelte Fläche außerhalb des Straßenraums</t>
  </si>
  <si>
    <r>
      <t xml:space="preserve">C-Vorrat </t>
    </r>
    <r>
      <rPr>
        <sz val="12"/>
        <rFont val="HU Scala"/>
        <family val="1"/>
      </rPr>
      <t>[kg/m</t>
    </r>
    <r>
      <rPr>
        <vertAlign val="superscript"/>
        <sz val="12"/>
        <rFont val="HU Scala"/>
        <family val="1"/>
      </rPr>
      <t>2</t>
    </r>
    <r>
      <rPr>
        <sz val="12"/>
        <rFont val="HU Scala"/>
        <family val="1"/>
      </rPr>
      <t>]</t>
    </r>
  </si>
  <si>
    <t>Laub-, Misch- und Nadelwald,  Alter: 21−60 Jahre</t>
  </si>
  <si>
    <t>NatKoS-Kosie-Eingabemaske 1a: Ermittlung von Kohlenstoffspeichern und -bilanzen nach Nutzungstypen</t>
  </si>
  <si>
    <t>versiegelte Fahrbahnen</t>
  </si>
  <si>
    <t>Informationen zur Anwednung der Eingabemaske abrufbar unter https://hu.berlin/natkos</t>
  </si>
  <si>
    <t>Weide / Wiese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</si>
</sst>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5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Vani"/>
      <family val="2"/>
    </font>
    <font>
      <sz val="9"/>
      <color theme="1"/>
      <name val="Van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4"/>
      <color theme="1"/>
      <name val="Vani"/>
      <family val="2"/>
    </font>
    <font>
      <b/>
      <u/>
      <sz val="16"/>
      <color theme="1"/>
      <name val="Vani"/>
      <family val="2"/>
    </font>
    <font>
      <b/>
      <sz val="12"/>
      <color rgb="FFC00000"/>
      <name val="Vani"/>
      <family val="2"/>
    </font>
    <font>
      <b/>
      <sz val="11"/>
      <color theme="1"/>
      <name val="Vani"/>
      <family val="1"/>
    </font>
    <font>
      <sz val="11"/>
      <color theme="1"/>
      <name val="Vani"/>
      <family val="1"/>
    </font>
    <font>
      <vertAlign val="superscript"/>
      <sz val="11"/>
      <color theme="1"/>
      <name val="Vani"/>
      <family val="1"/>
    </font>
    <font>
      <sz val="16"/>
      <color theme="1"/>
      <name val="Vani"/>
      <family val="1"/>
    </font>
    <font>
      <b/>
      <sz val="14"/>
      <color theme="1"/>
      <name val="Vani"/>
      <family val="1"/>
    </font>
    <font>
      <sz val="10"/>
      <color theme="1"/>
      <name val="Vani"/>
      <family val="1"/>
    </font>
    <font>
      <b/>
      <u/>
      <sz val="16"/>
      <color theme="1"/>
      <name val="HU Scala"/>
      <family val="1"/>
    </font>
    <font>
      <b/>
      <sz val="11"/>
      <color theme="1"/>
      <name val="HU Scala"/>
      <family val="1"/>
    </font>
    <font>
      <b/>
      <sz val="12"/>
      <color rgb="FFC00000"/>
      <name val="HU Scala"/>
      <family val="1"/>
    </font>
    <font>
      <sz val="12"/>
      <name val="HU Scala"/>
      <family val="1"/>
    </font>
    <font>
      <sz val="12"/>
      <color theme="1"/>
      <name val="HU Scala"/>
      <family val="1"/>
    </font>
    <font>
      <vertAlign val="superscript"/>
      <sz val="12"/>
      <name val="HU Scala"/>
      <family val="1"/>
    </font>
    <font>
      <b/>
      <sz val="12"/>
      <color theme="1"/>
      <name val="HU Scala"/>
      <family val="1"/>
    </font>
    <font>
      <sz val="10"/>
      <name val="HU Scala"/>
      <family val="1"/>
    </font>
    <font>
      <sz val="10"/>
      <color theme="1"/>
      <name val="HU Scala"/>
      <family val="1"/>
    </font>
    <font>
      <vertAlign val="superscript"/>
      <sz val="10"/>
      <color theme="1"/>
      <name val="HU Scala"/>
      <family val="1"/>
    </font>
    <font>
      <b/>
      <sz val="10"/>
      <color theme="1"/>
      <name val="HU Scala"/>
      <family val="1"/>
    </font>
    <font>
      <sz val="11"/>
      <name val="HU Scala"/>
      <family val="1"/>
    </font>
    <font>
      <b/>
      <sz val="11"/>
      <color theme="0"/>
      <name val="HU Scala"/>
      <family val="1"/>
    </font>
    <font>
      <sz val="11"/>
      <color theme="1"/>
      <name val="HU Scala"/>
      <family val="1"/>
    </font>
    <font>
      <i/>
      <sz val="11"/>
      <name val="HU Scala"/>
      <family val="1"/>
    </font>
    <font>
      <b/>
      <sz val="7"/>
      <name val="HU Scala"/>
      <family val="1"/>
    </font>
    <font>
      <b/>
      <sz val="12"/>
      <name val="HU Scala"/>
      <family val="1"/>
    </font>
    <font>
      <sz val="14"/>
      <color theme="1"/>
      <name val="HU Scala"/>
      <family val="1"/>
    </font>
    <font>
      <sz val="9"/>
      <name val="HU Scala"/>
      <family val="1"/>
    </font>
    <font>
      <sz val="9"/>
      <color theme="1"/>
      <name val="HU Scala"/>
      <family val="1"/>
    </font>
    <font>
      <sz val="9"/>
      <color rgb="FF404040"/>
      <name val="HU Scala"/>
      <family val="1"/>
    </font>
    <font>
      <b/>
      <sz val="9"/>
      <color theme="0"/>
      <name val="HU Scala"/>
      <family val="1"/>
    </font>
  </fonts>
  <fills count="4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400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12" applyNumberFormat="0" applyAlignment="0" applyProtection="0"/>
    <xf numFmtId="0" fontId="14" fillId="8" borderId="13" applyNumberFormat="0" applyAlignment="0" applyProtection="0"/>
    <xf numFmtId="0" fontId="15" fillId="8" borderId="12" applyNumberFormat="0" applyAlignment="0" applyProtection="0"/>
    <xf numFmtId="0" fontId="16" fillId="0" borderId="14" applyNumberFormat="0" applyFill="0" applyAlignment="0" applyProtection="0"/>
    <xf numFmtId="0" fontId="17" fillId="9" borderId="15" applyNumberFormat="0" applyAlignment="0" applyProtection="0"/>
    <xf numFmtId="0" fontId="18" fillId="0" borderId="0" applyNumberFormat="0" applyFill="0" applyBorder="0" applyAlignment="0" applyProtection="0"/>
    <xf numFmtId="0" fontId="5" fillId="10" borderId="16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17" applyNumberFormat="0" applyFill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2" fillId="34" borderId="0" applyNumberFormat="0" applyBorder="0" applyAlignment="0" applyProtection="0"/>
  </cellStyleXfs>
  <cellXfs count="19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Alignment="1">
      <alignment vertical="center"/>
    </xf>
    <xf numFmtId="0" fontId="3" fillId="0" borderId="0" xfId="0" applyFont="1" applyFill="1"/>
    <xf numFmtId="0" fontId="20" fillId="0" borderId="0" xfId="0" applyFont="1" applyBorder="1"/>
    <xf numFmtId="0" fontId="4" fillId="0" borderId="0" xfId="0" applyFont="1" applyAlignment="1">
      <alignment vertical="center"/>
    </xf>
    <xf numFmtId="0" fontId="20" fillId="0" borderId="0" xfId="0" applyFont="1"/>
    <xf numFmtId="4" fontId="3" fillId="0" borderId="0" xfId="0" applyNumberFormat="1" applyFont="1"/>
    <xf numFmtId="4" fontId="20" fillId="0" borderId="0" xfId="0" applyNumberFormat="1" applyFont="1"/>
    <xf numFmtId="4" fontId="4" fillId="0" borderId="0" xfId="0" applyNumberFormat="1" applyFont="1" applyAlignment="1">
      <alignment vertical="center"/>
    </xf>
    <xf numFmtId="4" fontId="3" fillId="0" borderId="0" xfId="0" applyNumberFormat="1" applyFont="1" applyBorder="1"/>
    <xf numFmtId="4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24" fillId="41" borderId="1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23" xfId="0" applyBorder="1"/>
    <xf numFmtId="0" fontId="24" fillId="41" borderId="5" xfId="0" applyFont="1" applyFill="1" applyBorder="1" applyAlignment="1">
      <alignment horizontal="center" vertical="center" wrapText="1"/>
    </xf>
    <xf numFmtId="0" fontId="23" fillId="41" borderId="5" xfId="0" applyFont="1" applyFill="1" applyBorder="1" applyAlignment="1">
      <alignment horizontal="center" vertical="center" wrapText="1"/>
    </xf>
    <xf numFmtId="4" fontId="0" fillId="0" borderId="0" xfId="0" applyNumberFormat="1"/>
    <xf numFmtId="4" fontId="24" fillId="42" borderId="1" xfId="0" applyNumberFormat="1" applyFont="1" applyFill="1" applyBorder="1" applyAlignment="1">
      <alignment horizontal="left" vertical="center" wrapText="1"/>
    </xf>
    <xf numFmtId="0" fontId="24" fillId="41" borderId="3" xfId="0" applyFont="1" applyFill="1" applyBorder="1" applyAlignment="1">
      <alignment horizontal="center" vertical="center" wrapText="1"/>
    </xf>
    <xf numFmtId="4" fontId="0" fillId="0" borderId="0" xfId="0" applyNumberFormat="1" applyBorder="1"/>
    <xf numFmtId="4" fontId="0" fillId="0" borderId="23" xfId="0" applyNumberFormat="1" applyBorder="1"/>
    <xf numFmtId="4" fontId="0" fillId="0" borderId="5" xfId="0" applyNumberFormat="1" applyBorder="1"/>
    <xf numFmtId="0" fontId="24" fillId="41" borderId="21" xfId="0" applyFont="1" applyFill="1" applyBorder="1" applyAlignment="1">
      <alignment horizontal="center" vertical="center" wrapText="1"/>
    </xf>
    <xf numFmtId="0" fontId="24" fillId="41" borderId="6" xfId="0" applyFont="1" applyFill="1" applyBorder="1" applyAlignment="1">
      <alignment horizontal="center" vertical="center" wrapText="1"/>
    </xf>
    <xf numFmtId="0" fontId="24" fillId="41" borderId="20" xfId="0" applyFont="1" applyFill="1" applyBorder="1" applyAlignment="1">
      <alignment horizontal="center" vertical="center" wrapText="1"/>
    </xf>
    <xf numFmtId="3" fontId="24" fillId="37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37" borderId="1" xfId="0" applyNumberFormat="1" applyFont="1" applyFill="1" applyBorder="1" applyAlignment="1" applyProtection="1">
      <alignment horizontal="center" vertical="center" wrapText="1"/>
      <protection locked="0"/>
    </xf>
    <xf numFmtId="165" fontId="24" fillId="37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41" borderId="38" xfId="0" applyFont="1" applyFill="1" applyBorder="1" applyAlignment="1">
      <alignment horizontal="left" vertical="center" wrapText="1"/>
    </xf>
    <xf numFmtId="0" fontId="24" fillId="41" borderId="1" xfId="0" applyFont="1" applyFill="1" applyBorder="1" applyAlignment="1">
      <alignment horizontal="left" vertical="center" wrapText="1"/>
    </xf>
    <xf numFmtId="3" fontId="24" fillId="0" borderId="31" xfId="0" applyNumberFormat="1" applyFont="1" applyFill="1" applyBorder="1" applyAlignment="1">
      <alignment horizontal="center" vertical="center" wrapText="1"/>
    </xf>
    <xf numFmtId="3" fontId="24" fillId="41" borderId="8" xfId="0" applyNumberFormat="1" applyFont="1" applyFill="1" applyBorder="1" applyAlignment="1">
      <alignment horizontal="center" vertical="center" wrapText="1"/>
    </xf>
    <xf numFmtId="3" fontId="24" fillId="41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left" vertical="top"/>
    </xf>
    <xf numFmtId="0" fontId="33" fillId="2" borderId="4" xfId="0" applyFont="1" applyFill="1" applyBorder="1" applyAlignment="1">
      <alignment horizontal="center" vertical="center" wrapText="1"/>
    </xf>
    <xf numFmtId="0" fontId="35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left" vertical="center" wrapText="1"/>
    </xf>
    <xf numFmtId="0" fontId="37" fillId="2" borderId="4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40" fillId="0" borderId="25" xfId="0" applyFont="1" applyBorder="1" applyAlignment="1">
      <alignment vertical="center"/>
    </xf>
    <xf numFmtId="0" fontId="40" fillId="0" borderId="19" xfId="0" applyFont="1" applyFill="1" applyBorder="1" applyAlignment="1">
      <alignment vertical="center" wrapText="1"/>
    </xf>
    <xf numFmtId="0" fontId="40" fillId="0" borderId="20" xfId="0" applyFont="1" applyFill="1" applyBorder="1" applyAlignment="1">
      <alignment horizontal="left" vertical="center" wrapText="1"/>
    </xf>
    <xf numFmtId="164" fontId="41" fillId="35" borderId="1" xfId="0" applyNumberFormat="1" applyFont="1" applyFill="1" applyBorder="1" applyAlignment="1">
      <alignment horizontal="center" vertical="center" wrapText="1"/>
    </xf>
    <xf numFmtId="165" fontId="42" fillId="0" borderId="1" xfId="0" applyNumberFormat="1" applyFont="1" applyBorder="1" applyAlignment="1" applyProtection="1">
      <alignment vertical="center"/>
      <protection locked="0"/>
    </xf>
    <xf numFmtId="165" fontId="42" fillId="3" borderId="1" xfId="0" applyNumberFormat="1" applyFont="1" applyFill="1" applyBorder="1" applyAlignment="1">
      <alignment horizontal="right" vertical="center"/>
    </xf>
    <xf numFmtId="165" fontId="42" fillId="37" borderId="4" xfId="0" applyNumberFormat="1" applyFont="1" applyFill="1" applyBorder="1" applyAlignment="1">
      <alignment vertical="center"/>
    </xf>
    <xf numFmtId="0" fontId="40" fillId="0" borderId="26" xfId="0" applyFont="1" applyBorder="1" applyAlignment="1">
      <alignment vertical="center"/>
    </xf>
    <xf numFmtId="0" fontId="40" fillId="0" borderId="3" xfId="0" applyFont="1" applyFill="1" applyBorder="1" applyAlignment="1">
      <alignment vertical="center" wrapText="1"/>
    </xf>
    <xf numFmtId="0" fontId="40" fillId="0" borderId="2" xfId="0" applyFont="1" applyFill="1" applyBorder="1" applyAlignment="1">
      <alignment horizontal="left" vertical="center" wrapText="1"/>
    </xf>
    <xf numFmtId="165" fontId="42" fillId="37" borderId="23" xfId="0" applyNumberFormat="1" applyFont="1" applyFill="1" applyBorder="1" applyAlignment="1">
      <alignment vertical="center"/>
    </xf>
    <xf numFmtId="0" fontId="40" fillId="0" borderId="7" xfId="0" applyFont="1" applyFill="1" applyBorder="1" applyAlignment="1">
      <alignment vertical="center" wrapText="1"/>
    </xf>
    <xf numFmtId="165" fontId="42" fillId="37" borderId="5" xfId="0" applyNumberFormat="1" applyFont="1" applyFill="1" applyBorder="1" applyAlignment="1">
      <alignment vertical="center"/>
    </xf>
    <xf numFmtId="0" fontId="42" fillId="0" borderId="2" xfId="0" applyFont="1" applyBorder="1"/>
    <xf numFmtId="165" fontId="42" fillId="0" borderId="8" xfId="0" applyNumberFormat="1" applyFont="1" applyBorder="1"/>
    <xf numFmtId="165" fontId="42" fillId="3" borderId="8" xfId="0" applyNumberFormat="1" applyFont="1" applyFill="1" applyBorder="1" applyAlignment="1">
      <alignment horizontal="right" vertical="center"/>
    </xf>
    <xf numFmtId="0" fontId="42" fillId="0" borderId="6" xfId="0" applyFont="1" applyFill="1" applyBorder="1"/>
    <xf numFmtId="0" fontId="44" fillId="0" borderId="0" xfId="0" applyFont="1" applyFill="1" applyBorder="1" applyAlignment="1">
      <alignment horizontal="left" vertical="top" wrapText="1"/>
    </xf>
    <xf numFmtId="0" fontId="42" fillId="0" borderId="0" xfId="0" applyFont="1" applyFill="1" applyBorder="1"/>
    <xf numFmtId="0" fontId="42" fillId="0" borderId="18" xfId="0" applyFont="1" applyFill="1" applyBorder="1"/>
    <xf numFmtId="0" fontId="35" fillId="2" borderId="1" xfId="0" applyFont="1" applyFill="1" applyBorder="1" applyAlignment="1">
      <alignment horizontal="center" vertical="center"/>
    </xf>
    <xf numFmtId="0" fontId="40" fillId="0" borderId="1" xfId="0" applyFont="1" applyBorder="1" applyAlignment="1">
      <alignment vertical="center"/>
    </xf>
    <xf numFmtId="0" fontId="40" fillId="0" borderId="1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41" fillId="36" borderId="1" xfId="0" applyFont="1" applyFill="1" applyBorder="1" applyAlignment="1">
      <alignment horizontal="center" vertical="center" wrapText="1"/>
    </xf>
    <xf numFmtId="165" fontId="42" fillId="0" borderId="1" xfId="0" applyNumberFormat="1" applyFont="1" applyBorder="1" applyAlignment="1" applyProtection="1">
      <alignment horizontal="right" vertical="center"/>
      <protection locked="0"/>
    </xf>
    <xf numFmtId="164" fontId="41" fillId="36" borderId="1" xfId="0" applyNumberFormat="1" applyFont="1" applyFill="1" applyBorder="1" applyAlignment="1">
      <alignment horizontal="center" vertical="center" wrapText="1"/>
    </xf>
    <xf numFmtId="0" fontId="42" fillId="0" borderId="2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22" xfId="0" applyFont="1" applyBorder="1" applyAlignment="1">
      <alignment horizontal="left" vertical="center"/>
    </xf>
    <xf numFmtId="0" fontId="42" fillId="0" borderId="3" xfId="0" applyFont="1" applyBorder="1" applyAlignment="1">
      <alignment horizontal="center" vertical="center"/>
    </xf>
    <xf numFmtId="165" fontId="42" fillId="0" borderId="24" xfId="0" applyNumberFormat="1" applyFont="1" applyBorder="1" applyAlignment="1">
      <alignment vertical="center"/>
    </xf>
    <xf numFmtId="165" fontId="42" fillId="0" borderId="8" xfId="0" applyNumberFormat="1" applyFont="1" applyBorder="1" applyAlignment="1">
      <alignment horizontal="right" vertical="center"/>
    </xf>
    <xf numFmtId="165" fontId="42" fillId="3" borderId="8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 vertical="center"/>
    </xf>
    <xf numFmtId="165" fontId="46" fillId="3" borderId="1" xfId="0" applyNumberFormat="1" applyFont="1" applyFill="1" applyBorder="1" applyAlignment="1">
      <alignment horizontal="right" vertical="center"/>
    </xf>
    <xf numFmtId="4" fontId="35" fillId="2" borderId="1" xfId="0" applyNumberFormat="1" applyFont="1" applyFill="1" applyBorder="1" applyAlignment="1">
      <alignment horizontal="center" vertical="center"/>
    </xf>
    <xf numFmtId="4" fontId="37" fillId="2" borderId="7" xfId="0" applyNumberFormat="1" applyFont="1" applyFill="1" applyBorder="1" applyAlignment="1">
      <alignment horizontal="center" vertical="center" wrapText="1"/>
    </xf>
    <xf numFmtId="4" fontId="37" fillId="2" borderId="4" xfId="0" applyNumberFormat="1" applyFont="1" applyFill="1" applyBorder="1" applyAlignment="1">
      <alignment horizontal="center" vertical="center" wrapText="1"/>
    </xf>
    <xf numFmtId="4" fontId="37" fillId="2" borderId="1" xfId="0" applyNumberFormat="1" applyFont="1" applyFill="1" applyBorder="1" applyAlignment="1">
      <alignment horizontal="center" vertical="center"/>
    </xf>
    <xf numFmtId="4" fontId="47" fillId="37" borderId="2" xfId="0" applyNumberFormat="1" applyFont="1" applyFill="1" applyBorder="1" applyAlignment="1">
      <alignment vertical="center"/>
    </xf>
    <xf numFmtId="4" fontId="48" fillId="37" borderId="1" xfId="0" applyNumberFormat="1" applyFont="1" applyFill="1" applyBorder="1" applyAlignment="1">
      <alignment vertical="center" wrapText="1"/>
    </xf>
    <xf numFmtId="4" fontId="49" fillId="37" borderId="1" xfId="0" applyNumberFormat="1" applyFont="1" applyFill="1" applyBorder="1" applyAlignment="1">
      <alignment horizontal="left" vertical="center" wrapText="1"/>
    </xf>
    <xf numFmtId="165" fontId="50" fillId="35" borderId="3" xfId="0" applyNumberFormat="1" applyFont="1" applyFill="1" applyBorder="1" applyAlignment="1">
      <alignment horizontal="center" vertical="center" wrapText="1"/>
    </xf>
    <xf numFmtId="165" fontId="50" fillId="36" borderId="1" xfId="0" applyNumberFormat="1" applyFont="1" applyFill="1" applyBorder="1" applyAlignment="1">
      <alignment horizontal="center" vertical="center" wrapText="1"/>
    </xf>
    <xf numFmtId="165" fontId="50" fillId="38" borderId="1" xfId="0" applyNumberFormat="1" applyFont="1" applyFill="1" applyBorder="1" applyAlignment="1">
      <alignment horizontal="center" vertical="center" wrapText="1"/>
    </xf>
    <xf numFmtId="165" fontId="42" fillId="0" borderId="3" xfId="0" applyNumberFormat="1" applyFont="1" applyBorder="1" applyAlignment="1" applyProtection="1">
      <alignment vertical="center"/>
      <protection locked="0"/>
    </xf>
    <xf numFmtId="165" fontId="42" fillId="3" borderId="1" xfId="0" applyNumberFormat="1" applyFont="1" applyFill="1" applyBorder="1" applyAlignment="1">
      <alignment vertical="center"/>
    </xf>
    <xf numFmtId="4" fontId="48" fillId="37" borderId="1" xfId="0" applyNumberFormat="1" applyFont="1" applyFill="1" applyBorder="1" applyAlignment="1">
      <alignment horizontal="left" vertical="center" wrapText="1"/>
    </xf>
    <xf numFmtId="4" fontId="47" fillId="37" borderId="21" xfId="0" applyNumberFormat="1" applyFont="1" applyFill="1" applyBorder="1" applyAlignment="1">
      <alignment vertical="center"/>
    </xf>
    <xf numFmtId="165" fontId="50" fillId="35" borderId="7" xfId="0" applyNumberFormat="1" applyFont="1" applyFill="1" applyBorder="1" applyAlignment="1">
      <alignment horizontal="center" vertical="center" wrapText="1"/>
    </xf>
    <xf numFmtId="165" fontId="50" fillId="36" borderId="4" xfId="0" applyNumberFormat="1" applyFont="1" applyFill="1" applyBorder="1" applyAlignment="1">
      <alignment horizontal="center" vertical="center" wrapText="1"/>
    </xf>
    <xf numFmtId="165" fontId="50" fillId="38" borderId="4" xfId="0" applyNumberFormat="1" applyFont="1" applyFill="1" applyBorder="1" applyAlignment="1">
      <alignment horizontal="center" vertical="center" wrapText="1"/>
    </xf>
    <xf numFmtId="4" fontId="42" fillId="37" borderId="2" xfId="0" applyNumberFormat="1" applyFont="1" applyFill="1" applyBorder="1" applyAlignment="1">
      <alignment vertical="center"/>
    </xf>
    <xf numFmtId="4" fontId="44" fillId="37" borderId="22" xfId="0" applyNumberFormat="1" applyFont="1" applyFill="1" applyBorder="1" applyAlignment="1">
      <alignment horizontal="left" vertical="center" wrapText="1"/>
    </xf>
    <xf numFmtId="4" fontId="42" fillId="37" borderId="3" xfId="0" applyNumberFormat="1" applyFont="1" applyFill="1" applyBorder="1" applyAlignment="1">
      <alignment vertical="center"/>
    </xf>
    <xf numFmtId="165" fontId="42" fillId="0" borderId="8" xfId="0" applyNumberFormat="1" applyFont="1" applyBorder="1" applyAlignment="1">
      <alignment vertical="center"/>
    </xf>
    <xf numFmtId="4" fontId="42" fillId="37" borderId="0" xfId="0" applyNumberFormat="1" applyFont="1" applyFill="1" applyBorder="1"/>
    <xf numFmtId="4" fontId="42" fillId="37" borderId="0" xfId="0" applyNumberFormat="1" applyFont="1" applyFill="1" applyBorder="1" applyAlignment="1">
      <alignment horizontal="left"/>
    </xf>
    <xf numFmtId="4" fontId="42" fillId="37" borderId="0" xfId="0" applyNumberFormat="1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left" vertical="center" wrapText="1"/>
    </xf>
    <xf numFmtId="4" fontId="44" fillId="37" borderId="22" xfId="0" applyNumberFormat="1" applyFont="1" applyFill="1" applyBorder="1" applyAlignment="1">
      <alignment horizontal="left" vertical="center" wrapText="1"/>
    </xf>
    <xf numFmtId="4" fontId="33" fillId="2" borderId="1" xfId="0" applyNumberFormat="1" applyFont="1" applyFill="1" applyBorder="1" applyAlignment="1">
      <alignment horizontal="center" vertical="center"/>
    </xf>
    <xf numFmtId="4" fontId="48" fillId="37" borderId="4" xfId="0" applyNumberFormat="1" applyFont="1" applyFill="1" applyBorder="1" applyAlignment="1">
      <alignment horizontal="left" vertical="center" wrapText="1"/>
    </xf>
    <xf numFmtId="4" fontId="29" fillId="0" borderId="0" xfId="0" applyNumberFormat="1" applyFont="1" applyAlignment="1">
      <alignment horizontal="left" vertical="top"/>
    </xf>
    <xf numFmtId="4" fontId="32" fillId="2" borderId="21" xfId="0" applyNumberFormat="1" applyFont="1" applyFill="1" applyBorder="1" applyAlignment="1">
      <alignment horizontal="left" vertical="center" wrapText="1"/>
    </xf>
    <xf numFmtId="4" fontId="32" fillId="2" borderId="7" xfId="0" applyNumberFormat="1" applyFont="1" applyFill="1" applyBorder="1" applyAlignment="1">
      <alignment horizontal="left" vertical="center" wrapText="1"/>
    </xf>
    <xf numFmtId="4" fontId="32" fillId="2" borderId="20" xfId="0" applyNumberFormat="1" applyFont="1" applyFill="1" applyBorder="1" applyAlignment="1">
      <alignment horizontal="left" vertical="center" wrapText="1"/>
    </xf>
    <xf numFmtId="4" fontId="32" fillId="2" borderId="19" xfId="0" applyNumberFormat="1" applyFont="1" applyFill="1" applyBorder="1" applyAlignment="1">
      <alignment horizontal="left" vertical="center" wrapText="1"/>
    </xf>
    <xf numFmtId="4" fontId="31" fillId="0" borderId="0" xfId="0" applyNumberFormat="1" applyFont="1" applyAlignment="1">
      <alignment horizontal="left" vertical="top"/>
    </xf>
    <xf numFmtId="4" fontId="33" fillId="2" borderId="21" xfId="0" applyNumberFormat="1" applyFont="1" applyFill="1" applyBorder="1" applyAlignment="1">
      <alignment horizontal="left" vertical="center" wrapText="1"/>
    </xf>
    <xf numFmtId="4" fontId="33" fillId="2" borderId="20" xfId="0" applyNumberFormat="1" applyFont="1" applyFill="1" applyBorder="1" applyAlignment="1">
      <alignment horizontal="left" vertical="center" wrapText="1"/>
    </xf>
    <xf numFmtId="4" fontId="33" fillId="2" borderId="3" xfId="0" applyNumberFormat="1" applyFont="1" applyFill="1" applyBorder="1" applyAlignment="1">
      <alignment horizontal="center" vertical="center" wrapText="1"/>
    </xf>
    <xf numFmtId="4" fontId="33" fillId="2" borderId="1" xfId="0" applyNumberFormat="1" applyFont="1" applyFill="1" applyBorder="1" applyAlignment="1">
      <alignment horizontal="center" vertical="center" wrapText="1"/>
    </xf>
    <xf numFmtId="0" fontId="30" fillId="0" borderId="0" xfId="0" applyFont="1" applyAlignment="1" applyProtection="1">
      <alignment horizontal="left" vertical="top"/>
      <protection locked="0"/>
    </xf>
    <xf numFmtId="0" fontId="31" fillId="0" borderId="0" xfId="0" applyFont="1" applyAlignment="1">
      <alignment horizontal="left" vertical="top"/>
    </xf>
    <xf numFmtId="0" fontId="33" fillId="2" borderId="1" xfId="0" applyNumberFormat="1" applyFont="1" applyFill="1" applyBorder="1" applyAlignment="1">
      <alignment horizontal="center" vertical="center"/>
    </xf>
    <xf numFmtId="0" fontId="33" fillId="2" borderId="2" xfId="0" applyNumberFormat="1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left" vertical="center" wrapText="1"/>
    </xf>
    <xf numFmtId="0" fontId="45" fillId="2" borderId="2" xfId="0" applyFont="1" applyFill="1" applyBorder="1" applyAlignment="1">
      <alignment horizontal="left" vertical="center" wrapText="1"/>
    </xf>
    <xf numFmtId="0" fontId="45" fillId="2" borderId="22" xfId="0" applyFont="1" applyFill="1" applyBorder="1" applyAlignment="1">
      <alignment horizontal="left" vertical="center" wrapText="1"/>
    </xf>
    <xf numFmtId="0" fontId="45" fillId="2" borderId="3" xfId="0" applyFont="1" applyFill="1" applyBorder="1" applyAlignment="1">
      <alignment horizontal="left" vertical="center" wrapText="1"/>
    </xf>
    <xf numFmtId="0" fontId="32" fillId="2" borderId="2" xfId="0" applyFont="1" applyFill="1" applyBorder="1" applyAlignment="1">
      <alignment horizontal="left" vertical="center" wrapText="1"/>
    </xf>
    <xf numFmtId="0" fontId="32" fillId="2" borderId="22" xfId="0" applyFont="1" applyFill="1" applyBorder="1" applyAlignment="1">
      <alignment horizontal="left" vertical="center" wrapText="1"/>
    </xf>
    <xf numFmtId="0" fontId="32" fillId="2" borderId="3" xfId="0" applyFont="1" applyFill="1" applyBorder="1" applyAlignment="1">
      <alignment horizontal="left" vertical="center" wrapText="1"/>
    </xf>
    <xf numFmtId="0" fontId="32" fillId="2" borderId="2" xfId="0" applyNumberFormat="1" applyFont="1" applyFill="1" applyBorder="1" applyAlignment="1">
      <alignment horizontal="left" vertical="center" wrapText="1"/>
    </xf>
    <xf numFmtId="0" fontId="32" fillId="2" borderId="22" xfId="0" applyNumberFormat="1" applyFont="1" applyFill="1" applyBorder="1" applyAlignment="1">
      <alignment horizontal="left" vertical="center" wrapText="1"/>
    </xf>
    <xf numFmtId="0" fontId="32" fillId="2" borderId="3" xfId="0" applyNumberFormat="1" applyFont="1" applyFill="1" applyBorder="1" applyAlignment="1">
      <alignment horizontal="left" vertical="center" wrapText="1"/>
    </xf>
    <xf numFmtId="0" fontId="44" fillId="0" borderId="22" xfId="0" applyFont="1" applyFill="1" applyBorder="1" applyAlignment="1">
      <alignment horizontal="left" vertical="top" wrapText="1"/>
    </xf>
    <xf numFmtId="0" fontId="44" fillId="0" borderId="3" xfId="0" applyFont="1" applyFill="1" applyBorder="1" applyAlignment="1">
      <alignment horizontal="left" vertical="top" wrapText="1"/>
    </xf>
    <xf numFmtId="0" fontId="33" fillId="2" borderId="3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/>
    </xf>
    <xf numFmtId="0" fontId="40" fillId="0" borderId="40" xfId="0" applyFont="1" applyFill="1" applyBorder="1" applyAlignment="1">
      <alignment horizontal="left" vertical="center" wrapText="1"/>
    </xf>
    <xf numFmtId="0" fontId="40" fillId="0" borderId="3" xfId="0" applyFont="1" applyFill="1" applyBorder="1" applyAlignment="1">
      <alignment horizontal="left" vertical="center" wrapText="1"/>
    </xf>
    <xf numFmtId="0" fontId="23" fillId="0" borderId="0" xfId="0" applyFont="1" applyAlignment="1" applyProtection="1">
      <alignment horizontal="left" vertical="top"/>
      <protection locked="0"/>
    </xf>
    <xf numFmtId="0" fontId="21" fillId="0" borderId="0" xfId="0" applyFont="1" applyAlignment="1" applyProtection="1">
      <alignment horizontal="left" vertical="top"/>
      <protection locked="0"/>
    </xf>
    <xf numFmtId="0" fontId="22" fillId="0" borderId="0" xfId="0" applyFont="1" applyAlignment="1">
      <alignment horizontal="left" vertical="top"/>
    </xf>
    <xf numFmtId="0" fontId="23" fillId="39" borderId="35" xfId="0" applyFont="1" applyFill="1" applyBorder="1" applyAlignment="1">
      <alignment horizontal="left" vertical="center" wrapText="1"/>
    </xf>
    <xf numFmtId="0" fontId="23" fillId="39" borderId="36" xfId="0" applyFont="1" applyFill="1" applyBorder="1" applyAlignment="1">
      <alignment horizontal="left" vertical="center" wrapText="1"/>
    </xf>
    <xf numFmtId="0" fontId="23" fillId="39" borderId="37" xfId="0" applyFont="1" applyFill="1" applyBorder="1" applyAlignment="1">
      <alignment horizontal="left" vertical="center" wrapText="1"/>
    </xf>
    <xf numFmtId="0" fontId="24" fillId="0" borderId="2" xfId="0" applyFont="1" applyBorder="1" applyAlignment="1" applyProtection="1">
      <alignment horizontal="center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horizontal="center" vertical="center" wrapText="1"/>
      <protection locked="0"/>
    </xf>
    <xf numFmtId="3" fontId="0" fillId="0" borderId="0" xfId="0" applyNumberFormat="1" applyBorder="1" applyAlignment="1">
      <alignment horizontal="center"/>
    </xf>
    <xf numFmtId="0" fontId="24" fillId="40" borderId="28" xfId="0" applyFont="1" applyFill="1" applyBorder="1" applyAlignment="1" applyProtection="1">
      <alignment vertical="center" wrapText="1"/>
      <protection locked="0"/>
    </xf>
    <xf numFmtId="0" fontId="24" fillId="40" borderId="39" xfId="0" applyFont="1" applyFill="1" applyBorder="1" applyAlignment="1" applyProtection="1">
      <alignment vertical="center" wrapText="1"/>
      <protection locked="0"/>
    </xf>
    <xf numFmtId="0" fontId="24" fillId="40" borderId="22" xfId="0" applyFont="1" applyFill="1" applyBorder="1" applyAlignment="1" applyProtection="1">
      <alignment vertical="center" wrapText="1"/>
      <protection locked="0"/>
    </xf>
    <xf numFmtId="0" fontId="24" fillId="40" borderId="3" xfId="0" applyFont="1" applyFill="1" applyBorder="1" applyAlignment="1" applyProtection="1">
      <alignment vertical="center" wrapText="1"/>
      <protection locked="0"/>
    </xf>
    <xf numFmtId="0" fontId="24" fillId="41" borderId="5" xfId="0" applyFont="1" applyFill="1" applyBorder="1" applyAlignment="1">
      <alignment horizontal="center" vertical="center" wrapText="1"/>
    </xf>
    <xf numFmtId="0" fontId="24" fillId="41" borderId="1" xfId="0" applyFont="1" applyFill="1" applyBorder="1" applyAlignment="1">
      <alignment horizontal="center" vertical="center" wrapText="1"/>
    </xf>
    <xf numFmtId="0" fontId="28" fillId="41" borderId="23" xfId="0" applyFont="1" applyFill="1" applyBorder="1" applyAlignment="1">
      <alignment horizontal="center" vertical="center" wrapText="1"/>
    </xf>
    <xf numFmtId="0" fontId="28" fillId="41" borderId="5" xfId="0" applyFont="1" applyFill="1" applyBorder="1" applyAlignment="1">
      <alignment horizontal="center" vertical="center" wrapText="1"/>
    </xf>
    <xf numFmtId="0" fontId="23" fillId="41" borderId="23" xfId="0" applyFont="1" applyFill="1" applyBorder="1" applyAlignment="1">
      <alignment horizontal="center" vertical="center" wrapText="1"/>
    </xf>
    <xf numFmtId="0" fontId="23" fillId="41" borderId="5" xfId="0" applyFont="1" applyFill="1" applyBorder="1" applyAlignment="1">
      <alignment horizontal="center" vertical="center" wrapText="1"/>
    </xf>
    <xf numFmtId="0" fontId="24" fillId="41" borderId="4" xfId="0" applyFont="1" applyFill="1" applyBorder="1" applyAlignment="1">
      <alignment horizontal="center" vertical="center" wrapText="1"/>
    </xf>
    <xf numFmtId="0" fontId="24" fillId="41" borderId="23" xfId="0" applyFont="1" applyFill="1" applyBorder="1" applyAlignment="1">
      <alignment horizontal="center" vertical="center" wrapText="1"/>
    </xf>
    <xf numFmtId="0" fontId="28" fillId="41" borderId="4" xfId="0" applyFont="1" applyFill="1" applyBorder="1" applyAlignment="1">
      <alignment horizontal="center" vertical="center" wrapText="1"/>
    </xf>
    <xf numFmtId="0" fontId="23" fillId="41" borderId="4" xfId="0" applyFont="1" applyFill="1" applyBorder="1" applyAlignment="1">
      <alignment horizontal="center" vertical="center" wrapText="1"/>
    </xf>
    <xf numFmtId="3" fontId="26" fillId="37" borderId="30" xfId="0" applyNumberFormat="1" applyFont="1" applyFill="1" applyBorder="1" applyAlignment="1">
      <alignment horizontal="center" vertical="center" wrapText="1"/>
    </xf>
    <xf numFmtId="3" fontId="26" fillId="37" borderId="28" xfId="0" applyNumberFormat="1" applyFont="1" applyFill="1" applyBorder="1" applyAlignment="1">
      <alignment horizontal="center" vertical="center" wrapText="1"/>
    </xf>
    <xf numFmtId="3" fontId="26" fillId="37" borderId="29" xfId="0" applyNumberFormat="1" applyFont="1" applyFill="1" applyBorder="1" applyAlignment="1">
      <alignment horizontal="center" vertical="center" wrapText="1"/>
    </xf>
    <xf numFmtId="3" fontId="26" fillId="37" borderId="32" xfId="0" applyNumberFormat="1" applyFont="1" applyFill="1" applyBorder="1" applyAlignment="1">
      <alignment horizontal="center" vertical="center" wrapText="1"/>
    </xf>
    <xf numFmtId="3" fontId="26" fillId="37" borderId="33" xfId="0" applyNumberFormat="1" applyFont="1" applyFill="1" applyBorder="1" applyAlignment="1">
      <alignment horizontal="center" vertical="center" wrapText="1"/>
    </xf>
    <xf numFmtId="3" fontId="26" fillId="37" borderId="34" xfId="0" applyNumberFormat="1" applyFont="1" applyFill="1" applyBorder="1" applyAlignment="1">
      <alignment horizontal="center" vertical="center" wrapText="1"/>
    </xf>
    <xf numFmtId="0" fontId="27" fillId="41" borderId="30" xfId="0" applyFont="1" applyFill="1" applyBorder="1" applyAlignment="1">
      <alignment horizontal="center" vertical="center" wrapText="1"/>
    </xf>
    <xf numFmtId="0" fontId="27" fillId="41" borderId="28" xfId="0" applyFont="1" applyFill="1" applyBorder="1" applyAlignment="1">
      <alignment horizontal="center" vertical="center" wrapText="1"/>
    </xf>
    <xf numFmtId="0" fontId="27" fillId="41" borderId="32" xfId="0" applyFont="1" applyFill="1" applyBorder="1" applyAlignment="1">
      <alignment horizontal="center" vertical="center" wrapText="1"/>
    </xf>
    <xf numFmtId="0" fontId="27" fillId="41" borderId="33" xfId="0" applyFont="1" applyFill="1" applyBorder="1" applyAlignment="1">
      <alignment horizontal="center" vertical="center" wrapText="1"/>
    </xf>
    <xf numFmtId="0" fontId="24" fillId="41" borderId="3" xfId="0" applyFont="1" applyFill="1" applyBorder="1" applyAlignment="1">
      <alignment horizontal="center" vertical="center" wrapText="1"/>
    </xf>
    <xf numFmtId="0" fontId="24" fillId="41" borderId="2" xfId="0" applyFont="1" applyFill="1" applyBorder="1" applyAlignment="1">
      <alignment horizontal="center" vertical="center" wrapText="1"/>
    </xf>
    <xf numFmtId="0" fontId="24" fillId="41" borderId="19" xfId="0" applyFont="1" applyFill="1" applyBorder="1" applyAlignment="1">
      <alignment horizontal="center" vertical="center" wrapText="1"/>
    </xf>
    <xf numFmtId="0" fontId="24" fillId="41" borderId="20" xfId="0" applyFont="1" applyFill="1" applyBorder="1" applyAlignment="1">
      <alignment horizontal="center" vertical="center" wrapText="1"/>
    </xf>
    <xf numFmtId="0" fontId="40" fillId="0" borderId="27" xfId="0" applyFont="1" applyBorder="1" applyAlignment="1">
      <alignment vertical="center"/>
    </xf>
    <xf numFmtId="0" fontId="40" fillId="0" borderId="22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left" vertical="center" wrapText="1"/>
    </xf>
    <xf numFmtId="0" fontId="45" fillId="0" borderId="31" xfId="0" applyFont="1" applyFill="1" applyBorder="1" applyAlignment="1">
      <alignment horizontal="left" vertical="center" wrapText="1"/>
    </xf>
    <xf numFmtId="0" fontId="45" fillId="0" borderId="7" xfId="0" applyFont="1" applyFill="1" applyBorder="1" applyAlignment="1">
      <alignment horizontal="left" vertic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634008"/>
      <color rgb="FF5D3C07"/>
      <color rgb="FFFFFF99"/>
      <color rgb="FF80786F"/>
      <color rgb="FF877764"/>
      <color rgb="FF3C2E21"/>
      <color rgb="FF363029"/>
      <color rgb="FF735C40"/>
      <color rgb="FF58442C"/>
      <color rgb="FF4E46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286870</xdr:colOff>
      <xdr:row>48</xdr:row>
      <xdr:rowOff>0</xdr:rowOff>
    </xdr:from>
    <xdr:ext cx="1389530" cy="723900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9118450" y="12504420"/>
          <a:ext cx="1389530" cy="723900"/>
        </a:xfrm>
        <a:prstGeom prst="rect">
          <a:avLst/>
        </a:prstGeom>
        <a:noFill/>
        <a:ln w="127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de-DE" sz="1000">
              <a:latin typeface="Vani" panose="02040502050405020303"/>
              <a:cs typeface="Vani" panose="02040502050405020303" pitchFamily="18" charset="0"/>
            </a:rPr>
            <a:t>Hinweis: Zeilen können</a:t>
          </a:r>
          <a:r>
            <a:rPr lang="de-DE" sz="1000" baseline="0">
              <a:latin typeface="Vani" panose="02040502050405020303"/>
              <a:cs typeface="Vani" panose="02040502050405020303" pitchFamily="18" charset="0"/>
            </a:rPr>
            <a:t> nach </a:t>
          </a:r>
          <a:r>
            <a:rPr lang="de-DE" sz="1000">
              <a:latin typeface="Vani" panose="02040502050405020303"/>
              <a:cs typeface="Vani" panose="02040502050405020303" pitchFamily="18" charset="0"/>
            </a:rPr>
            <a:t>Bedarf hinzugefügt </a:t>
          </a:r>
          <a:r>
            <a:rPr lang="de-DE" sz="1000">
              <a:solidFill>
                <a:schemeClr val="tx1"/>
              </a:solidFill>
              <a:effectLst/>
              <a:latin typeface="Vani" panose="02040502050405020303"/>
              <a:ea typeface="+mn-ea"/>
              <a:cs typeface="+mn-cs"/>
            </a:rPr>
            <a:t>oder entfernt </a:t>
          </a:r>
          <a:r>
            <a:rPr lang="de-DE" sz="1000">
              <a:latin typeface="Vani" panose="02040502050405020303"/>
              <a:cs typeface="Vani" panose="02040502050405020303" pitchFamily="18" charset="0"/>
            </a:rPr>
            <a:t>werden</a:t>
          </a:r>
        </a:p>
      </xdr:txBody>
    </xdr:sp>
    <xdr:clientData/>
  </xdr:oneCellAnchor>
  <xdr:oneCellAnchor>
    <xdr:from>
      <xdr:col>0</xdr:col>
      <xdr:colOff>7620</xdr:colOff>
      <xdr:row>60</xdr:row>
      <xdr:rowOff>116542</xdr:rowOff>
    </xdr:from>
    <xdr:ext cx="5097780" cy="383695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7620" y="15135562"/>
          <a:ext cx="5097780" cy="383695"/>
        </a:xfrm>
        <a:prstGeom prst="rect">
          <a:avLst/>
        </a:prstGeom>
        <a:noFill/>
        <a:ln w="127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000">
              <a:latin typeface="Vani" panose="02040502050405020303" pitchFamily="18" charset="0"/>
              <a:cs typeface="Vani" panose="02040502050405020303" pitchFamily="18" charset="0"/>
            </a:rPr>
            <a:t>Hinweis: Der "Kohlenstoffspeicher gesamt" ist die Summe</a:t>
          </a:r>
          <a:r>
            <a:rPr lang="de-DE" sz="1000" baseline="0">
              <a:latin typeface="Vani" panose="02040502050405020303" pitchFamily="18" charset="0"/>
              <a:cs typeface="Vani" panose="02040502050405020303" pitchFamily="18" charset="0"/>
            </a:rPr>
            <a:t> der Kohlenstoffspeicher aus den </a:t>
          </a:r>
          <a:r>
            <a:rPr lang="de-DE" sz="1000">
              <a:latin typeface="Vani" panose="02040502050405020303" pitchFamily="18" charset="0"/>
              <a:cs typeface="Vani" panose="02040502050405020303" pitchFamily="18" charset="0"/>
            </a:rPr>
            <a:t>Kartierungen A, B und C</a:t>
          </a:r>
        </a:p>
      </xdr:txBody>
    </xdr:sp>
    <xdr:clientData/>
  </xdr:oneCellAnchor>
  <xdr:oneCellAnchor>
    <xdr:from>
      <xdr:col>6</xdr:col>
      <xdr:colOff>182880</xdr:colOff>
      <xdr:row>31</xdr:row>
      <xdr:rowOff>0</xdr:rowOff>
    </xdr:from>
    <xdr:ext cx="1389530" cy="723900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9014460" y="8702040"/>
          <a:ext cx="1389530" cy="723900"/>
        </a:xfrm>
        <a:prstGeom prst="rect">
          <a:avLst/>
        </a:prstGeom>
        <a:noFill/>
        <a:ln w="127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de-DE" sz="1000">
              <a:latin typeface="Vani" panose="02040502050405020303"/>
              <a:cs typeface="Vani" panose="02040502050405020303" pitchFamily="18" charset="0"/>
            </a:rPr>
            <a:t>Hinweis: Zeilen können</a:t>
          </a:r>
          <a:r>
            <a:rPr lang="de-DE" sz="1000" baseline="0">
              <a:latin typeface="Vani" panose="02040502050405020303"/>
              <a:cs typeface="Vani" panose="02040502050405020303" pitchFamily="18" charset="0"/>
            </a:rPr>
            <a:t> nach </a:t>
          </a:r>
          <a:r>
            <a:rPr lang="de-DE" sz="1000">
              <a:latin typeface="Vani" panose="02040502050405020303"/>
              <a:cs typeface="Vani" panose="02040502050405020303" pitchFamily="18" charset="0"/>
            </a:rPr>
            <a:t>Bedarf hinzugefügt </a:t>
          </a:r>
          <a:r>
            <a:rPr lang="de-DE" sz="1000">
              <a:solidFill>
                <a:schemeClr val="tx1"/>
              </a:solidFill>
              <a:effectLst/>
              <a:latin typeface="Vani" panose="02040502050405020303"/>
              <a:ea typeface="+mn-ea"/>
              <a:cs typeface="+mn-cs"/>
            </a:rPr>
            <a:t>oder entfernt </a:t>
          </a:r>
          <a:r>
            <a:rPr lang="de-DE" sz="1000">
              <a:latin typeface="Vani" panose="02040502050405020303"/>
              <a:cs typeface="Vani" panose="02040502050405020303" pitchFamily="18" charset="0"/>
            </a:rPr>
            <a:t>werden</a:t>
          </a:r>
        </a:p>
      </xdr:txBody>
    </xdr:sp>
    <xdr:clientData/>
  </xdr:oneCellAnchor>
  <xdr:oneCellAnchor>
    <xdr:from>
      <xdr:col>6</xdr:col>
      <xdr:colOff>175260</xdr:colOff>
      <xdr:row>12</xdr:row>
      <xdr:rowOff>0</xdr:rowOff>
    </xdr:from>
    <xdr:ext cx="1389530" cy="723900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9006840" y="4312920"/>
          <a:ext cx="1389530" cy="723900"/>
        </a:xfrm>
        <a:prstGeom prst="rect">
          <a:avLst/>
        </a:prstGeom>
        <a:noFill/>
        <a:ln w="127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de-DE" sz="1000">
              <a:latin typeface="Vani" panose="02040502050405020303"/>
              <a:cs typeface="Vani" panose="02040502050405020303" pitchFamily="18" charset="0"/>
            </a:rPr>
            <a:t>Hinweis: Zeilen können</a:t>
          </a:r>
          <a:r>
            <a:rPr lang="de-DE" sz="1000" baseline="0">
              <a:latin typeface="Vani" panose="02040502050405020303"/>
              <a:cs typeface="Vani" panose="02040502050405020303" pitchFamily="18" charset="0"/>
            </a:rPr>
            <a:t> nach </a:t>
          </a:r>
          <a:r>
            <a:rPr lang="de-DE" sz="1000">
              <a:latin typeface="Vani" panose="02040502050405020303"/>
              <a:cs typeface="Vani" panose="02040502050405020303" pitchFamily="18" charset="0"/>
            </a:rPr>
            <a:t>Bedarf hinzugefügt </a:t>
          </a:r>
          <a:r>
            <a:rPr lang="de-DE" sz="1000">
              <a:solidFill>
                <a:schemeClr val="tx1"/>
              </a:solidFill>
              <a:effectLst/>
              <a:latin typeface="Vani" panose="02040502050405020303"/>
              <a:ea typeface="+mn-ea"/>
              <a:cs typeface="+mn-cs"/>
            </a:rPr>
            <a:t>oder entfernt </a:t>
          </a:r>
          <a:r>
            <a:rPr lang="de-DE" sz="1000">
              <a:latin typeface="Vani" panose="02040502050405020303"/>
              <a:cs typeface="Vani" panose="02040502050405020303" pitchFamily="18" charset="0"/>
            </a:rPr>
            <a:t>werden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7"/>
  <sheetViews>
    <sheetView view="pageLayout" zoomScale="70" zoomScaleNormal="85" zoomScalePageLayoutView="70" workbookViewId="0">
      <selection activeCell="G6" sqref="G6:G18"/>
    </sheetView>
  </sheetViews>
  <sheetFormatPr baseColWidth="10" defaultColWidth="10.6328125" defaultRowHeight="20.5" x14ac:dyDescent="0.9"/>
  <cols>
    <col min="1" max="1" width="6.36328125" style="13" customWidth="1"/>
    <col min="2" max="2" width="20.453125" style="13" customWidth="1"/>
    <col min="3" max="3" width="38.6328125" style="19" customWidth="1"/>
    <col min="4" max="4" width="10.08984375" style="20" customWidth="1"/>
    <col min="5" max="5" width="10.54296875" style="20" customWidth="1"/>
    <col min="6" max="6" width="8.90625" style="13" customWidth="1"/>
    <col min="7" max="10" width="15.6328125" style="13" customWidth="1"/>
    <col min="11" max="11" width="19.36328125" style="13" customWidth="1"/>
    <col min="12" max="16384" width="10.6328125" style="13"/>
  </cols>
  <sheetData>
    <row r="1" spans="1:11" ht="33.65" customHeight="1" x14ac:dyDescent="0.9">
      <c r="A1" s="118" t="s">
        <v>130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33.65" customHeight="1" x14ac:dyDescent="0.9">
      <c r="A2" s="128" t="s">
        <v>98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40.75" customHeight="1" x14ac:dyDescent="0.9">
      <c r="A3" s="123" t="s">
        <v>74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s="14" customFormat="1" ht="24" customHeight="1" x14ac:dyDescent="1.2">
      <c r="A4" s="124" t="s">
        <v>61</v>
      </c>
      <c r="B4" s="119" t="s">
        <v>6</v>
      </c>
      <c r="C4" s="120"/>
      <c r="D4" s="126" t="s">
        <v>128</v>
      </c>
      <c r="E4" s="127"/>
      <c r="F4" s="127"/>
      <c r="G4" s="116" t="s">
        <v>14</v>
      </c>
      <c r="H4" s="116"/>
      <c r="I4" s="116" t="s">
        <v>40</v>
      </c>
      <c r="J4" s="116"/>
      <c r="K4" s="90" t="s">
        <v>15</v>
      </c>
    </row>
    <row r="5" spans="1:11" s="15" customFormat="1" ht="24" customHeight="1" x14ac:dyDescent="0.35">
      <c r="A5" s="125"/>
      <c r="B5" s="121"/>
      <c r="C5" s="122"/>
      <c r="D5" s="91" t="s">
        <v>62</v>
      </c>
      <c r="E5" s="92" t="s">
        <v>5</v>
      </c>
      <c r="F5" s="92" t="s">
        <v>63</v>
      </c>
      <c r="G5" s="93" t="s">
        <v>110</v>
      </c>
      <c r="H5" s="93" t="s">
        <v>56</v>
      </c>
      <c r="I5" s="93" t="s">
        <v>110</v>
      </c>
      <c r="J5" s="93" t="s">
        <v>56</v>
      </c>
      <c r="K5" s="90" t="s">
        <v>56</v>
      </c>
    </row>
    <row r="6" spans="1:11" ht="21" customHeight="1" x14ac:dyDescent="0.9">
      <c r="A6" s="94" t="s">
        <v>31</v>
      </c>
      <c r="B6" s="95" t="s">
        <v>16</v>
      </c>
      <c r="C6" s="96" t="s">
        <v>129</v>
      </c>
      <c r="D6" s="97">
        <v>7.4</v>
      </c>
      <c r="E6" s="98">
        <v>7.8</v>
      </c>
      <c r="F6" s="99">
        <f>(D6+E6)</f>
        <v>15.2</v>
      </c>
      <c r="G6" s="100"/>
      <c r="H6" s="101">
        <f t="shared" ref="H6:H8" si="0">(F6*G6)</f>
        <v>0</v>
      </c>
      <c r="I6" s="57"/>
      <c r="J6" s="101">
        <f>(F6*I6)</f>
        <v>0</v>
      </c>
      <c r="K6" s="59"/>
    </row>
    <row r="7" spans="1:11" ht="21" customHeight="1" x14ac:dyDescent="0.9">
      <c r="A7" s="94" t="s">
        <v>32</v>
      </c>
      <c r="B7" s="95" t="s">
        <v>16</v>
      </c>
      <c r="C7" s="96" t="s">
        <v>65</v>
      </c>
      <c r="D7" s="97">
        <v>7.4</v>
      </c>
      <c r="E7" s="98">
        <v>10.7</v>
      </c>
      <c r="F7" s="99">
        <f>(D7+E7)</f>
        <v>18.100000000000001</v>
      </c>
      <c r="G7" s="100"/>
      <c r="H7" s="101">
        <f t="shared" si="0"/>
        <v>0</v>
      </c>
      <c r="I7" s="57"/>
      <c r="J7" s="101">
        <f t="shared" ref="J7:J8" si="1">(F7*I7)</f>
        <v>0</v>
      </c>
      <c r="K7" s="63"/>
    </row>
    <row r="8" spans="1:11" ht="21" customHeight="1" x14ac:dyDescent="0.9">
      <c r="A8" s="94" t="s">
        <v>33</v>
      </c>
      <c r="B8" s="102" t="s">
        <v>0</v>
      </c>
      <c r="C8" s="96" t="s">
        <v>8</v>
      </c>
      <c r="D8" s="97">
        <v>6.2</v>
      </c>
      <c r="E8" s="98">
        <v>0.6</v>
      </c>
      <c r="F8" s="99">
        <f t="shared" ref="F8:F18" si="2">(D8+E8)</f>
        <v>6.8</v>
      </c>
      <c r="G8" s="100"/>
      <c r="H8" s="101">
        <f t="shared" si="0"/>
        <v>0</v>
      </c>
      <c r="I8" s="57"/>
      <c r="J8" s="101">
        <f t="shared" si="1"/>
        <v>0</v>
      </c>
      <c r="K8" s="63"/>
    </row>
    <row r="9" spans="1:11" ht="21" customHeight="1" x14ac:dyDescent="0.9">
      <c r="A9" s="94" t="s">
        <v>34</v>
      </c>
      <c r="B9" s="102" t="s">
        <v>0</v>
      </c>
      <c r="C9" s="96" t="s">
        <v>17</v>
      </c>
      <c r="D9" s="97">
        <v>6.2</v>
      </c>
      <c r="E9" s="98">
        <v>0.9</v>
      </c>
      <c r="F9" s="99">
        <f t="shared" si="2"/>
        <v>7.1000000000000005</v>
      </c>
      <c r="G9" s="100"/>
      <c r="H9" s="101">
        <f t="shared" ref="H9:H18" si="3">(F9*G9)</f>
        <v>0</v>
      </c>
      <c r="I9" s="57"/>
      <c r="J9" s="101">
        <f t="shared" ref="J9:J18" si="4">(F9*I9)</f>
        <v>0</v>
      </c>
      <c r="K9" s="63"/>
    </row>
    <row r="10" spans="1:11" ht="21" customHeight="1" x14ac:dyDescent="0.9">
      <c r="A10" s="94" t="s">
        <v>35</v>
      </c>
      <c r="B10" s="102" t="s">
        <v>1</v>
      </c>
      <c r="C10" s="96" t="s">
        <v>24</v>
      </c>
      <c r="D10" s="97">
        <v>17.899999999999999</v>
      </c>
      <c r="E10" s="98">
        <v>1.51</v>
      </c>
      <c r="F10" s="99">
        <f t="shared" si="2"/>
        <v>19.41</v>
      </c>
      <c r="G10" s="100"/>
      <c r="H10" s="101">
        <f t="shared" si="3"/>
        <v>0</v>
      </c>
      <c r="I10" s="57"/>
      <c r="J10" s="101">
        <f t="shared" si="4"/>
        <v>0</v>
      </c>
      <c r="K10" s="63"/>
    </row>
    <row r="11" spans="1:11" ht="21" customHeight="1" x14ac:dyDescent="0.9">
      <c r="A11" s="94" t="s">
        <v>36</v>
      </c>
      <c r="B11" s="102" t="s">
        <v>3</v>
      </c>
      <c r="C11" s="96" t="s">
        <v>9</v>
      </c>
      <c r="D11" s="97">
        <v>8.8000000000000007</v>
      </c>
      <c r="E11" s="98">
        <v>0.3</v>
      </c>
      <c r="F11" s="99">
        <f t="shared" si="2"/>
        <v>9.1000000000000014</v>
      </c>
      <c r="G11" s="100"/>
      <c r="H11" s="101">
        <f t="shared" si="3"/>
        <v>0</v>
      </c>
      <c r="I11" s="57"/>
      <c r="J11" s="101">
        <f t="shared" si="4"/>
        <v>0</v>
      </c>
      <c r="K11" s="63"/>
    </row>
    <row r="12" spans="1:11" ht="21" customHeight="1" x14ac:dyDescent="0.9">
      <c r="A12" s="94" t="s">
        <v>37</v>
      </c>
      <c r="B12" s="102" t="s">
        <v>3</v>
      </c>
      <c r="C12" s="96" t="s">
        <v>10</v>
      </c>
      <c r="D12" s="97">
        <v>9.9</v>
      </c>
      <c r="E12" s="98">
        <v>7.3</v>
      </c>
      <c r="F12" s="99">
        <f t="shared" si="2"/>
        <v>17.2</v>
      </c>
      <c r="G12" s="100"/>
      <c r="H12" s="101">
        <f t="shared" si="3"/>
        <v>0</v>
      </c>
      <c r="I12" s="57"/>
      <c r="J12" s="101">
        <f t="shared" si="4"/>
        <v>0</v>
      </c>
      <c r="K12" s="63"/>
    </row>
    <row r="13" spans="1:11" ht="21" customHeight="1" x14ac:dyDescent="0.9">
      <c r="A13" s="94" t="s">
        <v>38</v>
      </c>
      <c r="B13" s="95" t="s">
        <v>2</v>
      </c>
      <c r="C13" s="96" t="s">
        <v>9</v>
      </c>
      <c r="D13" s="97">
        <v>8</v>
      </c>
      <c r="E13" s="98">
        <v>0.3</v>
      </c>
      <c r="F13" s="99">
        <f t="shared" si="2"/>
        <v>8.3000000000000007</v>
      </c>
      <c r="G13" s="100"/>
      <c r="H13" s="101">
        <f t="shared" si="3"/>
        <v>0</v>
      </c>
      <c r="I13" s="57"/>
      <c r="J13" s="101">
        <f t="shared" si="4"/>
        <v>0</v>
      </c>
      <c r="K13" s="63"/>
    </row>
    <row r="14" spans="1:11" ht="21" customHeight="1" x14ac:dyDescent="0.9">
      <c r="A14" s="94" t="s">
        <v>39</v>
      </c>
      <c r="B14" s="95" t="s">
        <v>2</v>
      </c>
      <c r="C14" s="96" t="s">
        <v>25</v>
      </c>
      <c r="D14" s="97">
        <v>13.6</v>
      </c>
      <c r="E14" s="98">
        <v>5.5</v>
      </c>
      <c r="F14" s="99">
        <f t="shared" si="2"/>
        <v>19.100000000000001</v>
      </c>
      <c r="G14" s="100"/>
      <c r="H14" s="101">
        <f t="shared" si="3"/>
        <v>0</v>
      </c>
      <c r="I14" s="57"/>
      <c r="J14" s="101">
        <f t="shared" si="4"/>
        <v>0</v>
      </c>
      <c r="K14" s="63"/>
    </row>
    <row r="15" spans="1:11" ht="21" customHeight="1" x14ac:dyDescent="0.9">
      <c r="A15" s="94" t="s">
        <v>18</v>
      </c>
      <c r="B15" s="102" t="s">
        <v>67</v>
      </c>
      <c r="C15" s="96" t="s">
        <v>66</v>
      </c>
      <c r="D15" s="97">
        <v>3</v>
      </c>
      <c r="E15" s="98">
        <v>4.41</v>
      </c>
      <c r="F15" s="99">
        <f t="shared" si="2"/>
        <v>7.41</v>
      </c>
      <c r="G15" s="100"/>
      <c r="H15" s="101">
        <f t="shared" si="3"/>
        <v>0</v>
      </c>
      <c r="I15" s="57"/>
      <c r="J15" s="101">
        <f t="shared" si="4"/>
        <v>0</v>
      </c>
      <c r="K15" s="63"/>
    </row>
    <row r="16" spans="1:11" ht="21" customHeight="1" x14ac:dyDescent="0.9">
      <c r="A16" s="94" t="s">
        <v>19</v>
      </c>
      <c r="B16" s="102" t="s">
        <v>29</v>
      </c>
      <c r="C16" s="96" t="s">
        <v>26</v>
      </c>
      <c r="D16" s="97">
        <v>148</v>
      </c>
      <c r="E16" s="98" t="s">
        <v>64</v>
      </c>
      <c r="F16" s="99">
        <v>148</v>
      </c>
      <c r="G16" s="100"/>
      <c r="H16" s="101">
        <f t="shared" si="3"/>
        <v>0</v>
      </c>
      <c r="I16" s="57"/>
      <c r="J16" s="101">
        <f t="shared" si="4"/>
        <v>0</v>
      </c>
      <c r="K16" s="63"/>
    </row>
    <row r="17" spans="1:11" ht="21" customHeight="1" x14ac:dyDescent="0.9">
      <c r="A17" s="103" t="s">
        <v>124</v>
      </c>
      <c r="B17" s="117" t="s">
        <v>120</v>
      </c>
      <c r="C17" s="117"/>
      <c r="D17" s="104">
        <v>0.9</v>
      </c>
      <c r="E17" s="105">
        <v>0</v>
      </c>
      <c r="F17" s="106">
        <f t="shared" ref="F17" si="5">(D17+E17)</f>
        <v>0.9</v>
      </c>
      <c r="G17" s="100"/>
      <c r="H17" s="101">
        <f t="shared" ref="H17" si="6">(F17*G17)</f>
        <v>0</v>
      </c>
      <c r="I17" s="57"/>
      <c r="J17" s="101">
        <f t="shared" ref="J17" si="7">(F17*I17)</f>
        <v>0</v>
      </c>
      <c r="K17" s="65"/>
    </row>
    <row r="18" spans="1:11" ht="21" customHeight="1" x14ac:dyDescent="0.9">
      <c r="A18" s="103" t="s">
        <v>125</v>
      </c>
      <c r="B18" s="117" t="s">
        <v>127</v>
      </c>
      <c r="C18" s="117"/>
      <c r="D18" s="104">
        <v>2.5</v>
      </c>
      <c r="E18" s="105">
        <v>0</v>
      </c>
      <c r="F18" s="106">
        <f t="shared" si="2"/>
        <v>2.5</v>
      </c>
      <c r="G18" s="100"/>
      <c r="H18" s="101">
        <f t="shared" si="3"/>
        <v>0</v>
      </c>
      <c r="I18" s="57"/>
      <c r="J18" s="101">
        <f t="shared" si="4"/>
        <v>0</v>
      </c>
      <c r="K18" s="65"/>
    </row>
    <row r="19" spans="1:11" ht="27" customHeight="1" thickBot="1" x14ac:dyDescent="0.95">
      <c r="A19" s="107"/>
      <c r="B19" s="115"/>
      <c r="C19" s="115"/>
      <c r="D19" s="115"/>
      <c r="E19" s="108"/>
      <c r="F19" s="109"/>
      <c r="G19" s="110"/>
      <c r="H19" s="86">
        <f>SUM(H6:H18)</f>
        <v>0</v>
      </c>
      <c r="I19" s="110"/>
      <c r="J19" s="86">
        <f>SUM(J6:J18)</f>
        <v>0</v>
      </c>
      <c r="K19" s="86">
        <f>(J19-H19)</f>
        <v>0</v>
      </c>
    </row>
    <row r="20" spans="1:11" s="10" customFormat="1" ht="29.5" customHeight="1" thickTop="1" x14ac:dyDescent="1.2">
      <c r="A20" s="189" t="s">
        <v>132</v>
      </c>
      <c r="B20" s="190"/>
      <c r="C20" s="190"/>
      <c r="D20" s="190"/>
      <c r="E20" s="190"/>
      <c r="F20" s="190"/>
      <c r="G20" s="190"/>
      <c r="H20" s="190"/>
      <c r="I20" s="191"/>
    </row>
    <row r="21" spans="1:11" s="16" customFormat="1" x14ac:dyDescent="0.9">
      <c r="A21" s="111"/>
      <c r="B21" s="111"/>
      <c r="C21" s="112"/>
      <c r="D21" s="113"/>
      <c r="E21" s="113"/>
      <c r="F21" s="111"/>
      <c r="G21" s="111"/>
      <c r="H21" s="111"/>
      <c r="I21" s="111"/>
      <c r="J21" s="111"/>
      <c r="K21" s="111"/>
    </row>
    <row r="22" spans="1:11" s="16" customFormat="1" x14ac:dyDescent="0.9">
      <c r="C22" s="17"/>
      <c r="D22" s="18"/>
      <c r="E22" s="18"/>
    </row>
    <row r="23" spans="1:11" s="16" customFormat="1" x14ac:dyDescent="0.9">
      <c r="C23" s="17"/>
      <c r="D23" s="18"/>
      <c r="E23" s="18"/>
    </row>
    <row r="24" spans="1:11" s="16" customFormat="1" x14ac:dyDescent="0.9">
      <c r="C24" s="17"/>
      <c r="D24" s="18"/>
      <c r="E24" s="18"/>
    </row>
    <row r="25" spans="1:11" s="16" customFormat="1" x14ac:dyDescent="0.9">
      <c r="C25" s="17"/>
      <c r="D25" s="18"/>
      <c r="E25" s="18"/>
    </row>
    <row r="26" spans="1:11" s="16" customFormat="1" x14ac:dyDescent="0.9">
      <c r="C26" s="17"/>
      <c r="D26" s="18"/>
      <c r="E26" s="18"/>
    </row>
    <row r="27" spans="1:11" s="16" customFormat="1" x14ac:dyDescent="0.9">
      <c r="C27" s="17"/>
      <c r="D27" s="18"/>
      <c r="E27" s="18"/>
    </row>
    <row r="28" spans="1:11" s="16" customFormat="1" x14ac:dyDescent="0.9">
      <c r="C28" s="17"/>
      <c r="D28" s="18"/>
      <c r="E28" s="18"/>
    </row>
    <row r="29" spans="1:11" s="16" customFormat="1" x14ac:dyDescent="0.9">
      <c r="C29" s="17"/>
      <c r="D29" s="18"/>
      <c r="E29" s="18"/>
    </row>
    <row r="30" spans="1:11" s="16" customFormat="1" x14ac:dyDescent="0.9">
      <c r="C30" s="17"/>
      <c r="D30" s="18"/>
      <c r="E30" s="18"/>
    </row>
    <row r="31" spans="1:11" s="16" customFormat="1" x14ac:dyDescent="0.9">
      <c r="C31" s="17"/>
      <c r="D31" s="18"/>
      <c r="E31" s="18"/>
    </row>
    <row r="32" spans="1:11" s="16" customFormat="1" x14ac:dyDescent="0.9">
      <c r="C32" s="17"/>
      <c r="D32" s="18"/>
      <c r="E32" s="18"/>
    </row>
    <row r="33" spans="3:5" s="16" customFormat="1" x14ac:dyDescent="0.9">
      <c r="C33" s="17"/>
      <c r="D33" s="18"/>
      <c r="E33" s="18"/>
    </row>
    <row r="34" spans="3:5" s="16" customFormat="1" x14ac:dyDescent="0.9">
      <c r="C34" s="17"/>
      <c r="D34" s="18"/>
      <c r="E34" s="18"/>
    </row>
    <row r="35" spans="3:5" s="16" customFormat="1" x14ac:dyDescent="0.9">
      <c r="C35" s="17"/>
      <c r="D35" s="18"/>
      <c r="E35" s="18"/>
    </row>
    <row r="36" spans="3:5" s="16" customFormat="1" x14ac:dyDescent="0.9">
      <c r="C36" s="17"/>
      <c r="D36" s="18"/>
      <c r="E36" s="18"/>
    </row>
    <row r="37" spans="3:5" s="16" customFormat="1" x14ac:dyDescent="0.9">
      <c r="C37" s="17"/>
      <c r="D37" s="18"/>
      <c r="E37" s="18"/>
    </row>
    <row r="38" spans="3:5" s="16" customFormat="1" x14ac:dyDescent="0.9">
      <c r="C38" s="17"/>
      <c r="D38" s="18"/>
      <c r="E38" s="18"/>
    </row>
    <row r="39" spans="3:5" s="16" customFormat="1" x14ac:dyDescent="0.9">
      <c r="C39" s="17"/>
      <c r="D39" s="18"/>
      <c r="E39" s="18"/>
    </row>
    <row r="40" spans="3:5" s="16" customFormat="1" x14ac:dyDescent="0.9">
      <c r="C40" s="17"/>
      <c r="D40" s="18"/>
      <c r="E40" s="18"/>
    </row>
    <row r="41" spans="3:5" s="16" customFormat="1" x14ac:dyDescent="0.9">
      <c r="C41" s="17"/>
      <c r="D41" s="18"/>
      <c r="E41" s="18"/>
    </row>
    <row r="42" spans="3:5" s="16" customFormat="1" x14ac:dyDescent="0.9">
      <c r="C42" s="17"/>
      <c r="D42" s="18"/>
      <c r="E42" s="18"/>
    </row>
    <row r="43" spans="3:5" s="16" customFormat="1" x14ac:dyDescent="0.9">
      <c r="C43" s="17"/>
      <c r="D43" s="18"/>
      <c r="E43" s="18"/>
    </row>
    <row r="44" spans="3:5" s="16" customFormat="1" x14ac:dyDescent="0.9">
      <c r="C44" s="17"/>
      <c r="D44" s="18"/>
      <c r="E44" s="18"/>
    </row>
    <row r="45" spans="3:5" s="16" customFormat="1" x14ac:dyDescent="0.9">
      <c r="C45" s="17"/>
      <c r="D45" s="18"/>
      <c r="E45" s="18"/>
    </row>
    <row r="46" spans="3:5" s="16" customFormat="1" x14ac:dyDescent="0.9">
      <c r="C46" s="17"/>
      <c r="D46" s="18"/>
      <c r="E46" s="18"/>
    </row>
    <row r="47" spans="3:5" s="16" customFormat="1" x14ac:dyDescent="0.9">
      <c r="C47" s="17"/>
      <c r="D47" s="18"/>
      <c r="E47" s="18"/>
    </row>
    <row r="48" spans="3:5" s="16" customFormat="1" x14ac:dyDescent="0.9">
      <c r="C48" s="17"/>
      <c r="D48" s="18"/>
      <c r="E48" s="18"/>
    </row>
    <row r="49" spans="3:5" s="16" customFormat="1" x14ac:dyDescent="0.9">
      <c r="C49" s="17"/>
      <c r="D49" s="18"/>
      <c r="E49" s="18"/>
    </row>
    <row r="50" spans="3:5" s="16" customFormat="1" x14ac:dyDescent="0.9">
      <c r="C50" s="17"/>
      <c r="D50" s="18"/>
      <c r="E50" s="18"/>
    </row>
    <row r="51" spans="3:5" s="16" customFormat="1" x14ac:dyDescent="0.9">
      <c r="C51" s="17"/>
      <c r="D51" s="18"/>
      <c r="E51" s="18"/>
    </row>
    <row r="52" spans="3:5" s="16" customFormat="1" x14ac:dyDescent="0.9">
      <c r="C52" s="17"/>
      <c r="D52" s="18"/>
      <c r="E52" s="18"/>
    </row>
    <row r="53" spans="3:5" s="16" customFormat="1" x14ac:dyDescent="0.9">
      <c r="C53" s="17"/>
      <c r="D53" s="18"/>
      <c r="E53" s="18"/>
    </row>
    <row r="54" spans="3:5" s="16" customFormat="1" x14ac:dyDescent="0.9">
      <c r="C54" s="17"/>
      <c r="D54" s="18"/>
      <c r="E54" s="18"/>
    </row>
    <row r="55" spans="3:5" s="16" customFormat="1" x14ac:dyDescent="0.9">
      <c r="C55" s="17"/>
      <c r="D55" s="18"/>
      <c r="E55" s="18"/>
    </row>
    <row r="56" spans="3:5" s="16" customFormat="1" x14ac:dyDescent="0.9">
      <c r="C56" s="17"/>
      <c r="D56" s="18"/>
      <c r="E56" s="18"/>
    </row>
    <row r="57" spans="3:5" s="16" customFormat="1" x14ac:dyDescent="0.9">
      <c r="C57" s="17"/>
      <c r="D57" s="18"/>
      <c r="E57" s="18"/>
    </row>
    <row r="58" spans="3:5" s="16" customFormat="1" x14ac:dyDescent="0.9">
      <c r="C58" s="17"/>
      <c r="D58" s="18"/>
      <c r="E58" s="18"/>
    </row>
    <row r="59" spans="3:5" s="16" customFormat="1" x14ac:dyDescent="0.9">
      <c r="C59" s="17"/>
      <c r="D59" s="18"/>
      <c r="E59" s="18"/>
    </row>
    <row r="60" spans="3:5" s="16" customFormat="1" x14ac:dyDescent="0.9">
      <c r="C60" s="17"/>
      <c r="D60" s="18"/>
      <c r="E60" s="18"/>
    </row>
    <row r="61" spans="3:5" s="16" customFormat="1" x14ac:dyDescent="0.9">
      <c r="C61" s="17"/>
      <c r="D61" s="18"/>
      <c r="E61" s="18"/>
    </row>
    <row r="62" spans="3:5" s="16" customFormat="1" x14ac:dyDescent="0.9">
      <c r="C62" s="17"/>
      <c r="D62" s="18"/>
      <c r="E62" s="18"/>
    </row>
    <row r="63" spans="3:5" s="16" customFormat="1" x14ac:dyDescent="0.9">
      <c r="C63" s="17"/>
      <c r="D63" s="18"/>
      <c r="E63" s="18"/>
    </row>
    <row r="64" spans="3:5" s="16" customFormat="1" x14ac:dyDescent="0.9">
      <c r="C64" s="17"/>
      <c r="D64" s="18"/>
      <c r="E64" s="18"/>
    </row>
    <row r="65" spans="3:5" s="16" customFormat="1" x14ac:dyDescent="0.9">
      <c r="C65" s="17"/>
      <c r="D65" s="18"/>
      <c r="E65" s="18"/>
    </row>
    <row r="66" spans="3:5" s="16" customFormat="1" x14ac:dyDescent="0.9">
      <c r="C66" s="17"/>
      <c r="D66" s="18"/>
      <c r="E66" s="18"/>
    </row>
    <row r="67" spans="3:5" s="16" customFormat="1" x14ac:dyDescent="0.9">
      <c r="C67" s="17"/>
      <c r="D67" s="18"/>
      <c r="E67" s="18"/>
    </row>
  </sheetData>
  <sheetProtection algorithmName="SHA-512" hashValue="gXjaBlG1jPxC6Vdki0G3zWz7JOEqZPYqo3TXXVnERo89wOhkEArOYdb/u5zOo6tqqUGZl7ZGpS7EIU+xVKMDDg==" saltValue="aUQALFPD5SMQkDSkhNtO3Q==" spinCount="100000" sheet="1" selectLockedCells="1"/>
  <mergeCells count="12">
    <mergeCell ref="A20:I20"/>
    <mergeCell ref="B19:D19"/>
    <mergeCell ref="G4:H4"/>
    <mergeCell ref="I4:J4"/>
    <mergeCell ref="B18:C18"/>
    <mergeCell ref="A1:K1"/>
    <mergeCell ref="B4:C5"/>
    <mergeCell ref="A3:K3"/>
    <mergeCell ref="A4:A5"/>
    <mergeCell ref="D4:F4"/>
    <mergeCell ref="A2:K2"/>
    <mergeCell ref="B17:C17"/>
  </mergeCells>
  <pageMargins left="0.7" right="0.7" top="0.78740157499999996" bottom="0.78740157499999996" header="0.3" footer="0.3"/>
  <pageSetup paperSize="9" scale="74" fitToHeight="0" orientation="landscape" horizontalDpi="360" verticalDpi="360" r:id="rId1"/>
  <headerFooter>
    <oddFooter>&amp;C&amp;12Forschungsprojekt Kosie und NatKoS, Eingabemaske 1a zur Ermittlung der C-Speicher in Boden und Vegetation in Berlin, Stand: 14.04.2020
Fachgebiet Bodenkunde und Standortlehre | Humboldt-Universität zu Berlin | abrufbar unter https://hu.berlin/kosie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93"/>
  <sheetViews>
    <sheetView tabSelected="1" view="pageLayout" topLeftCell="A2" zoomScale="70" zoomScaleNormal="70" zoomScaleSheetLayoutView="55" zoomScalePageLayoutView="70" workbookViewId="0">
      <selection activeCell="E6" sqref="E6:E24"/>
    </sheetView>
  </sheetViews>
  <sheetFormatPr baseColWidth="10" defaultColWidth="10.6328125" defaultRowHeight="20.5" x14ac:dyDescent="0.9"/>
  <cols>
    <col min="1" max="1" width="7" style="1" customWidth="1"/>
    <col min="2" max="2" width="33.54296875" style="1" customWidth="1"/>
    <col min="3" max="3" width="49.90625" style="2" customWidth="1"/>
    <col min="4" max="4" width="19.90625" style="3" customWidth="1"/>
    <col min="5" max="8" width="15.6328125" style="1" customWidth="1"/>
    <col min="9" max="9" width="19.36328125" style="1" customWidth="1"/>
    <col min="10" max="16384" width="10.6328125" style="1"/>
  </cols>
  <sheetData>
    <row r="1" spans="1:11" ht="33.65" customHeight="1" x14ac:dyDescent="0.9">
      <c r="A1" s="45" t="s">
        <v>126</v>
      </c>
      <c r="B1" s="45"/>
      <c r="C1" s="45"/>
      <c r="D1" s="45"/>
      <c r="E1" s="45"/>
      <c r="F1" s="45"/>
      <c r="G1" s="45"/>
      <c r="H1" s="45"/>
      <c r="I1" s="45"/>
      <c r="J1" s="2"/>
      <c r="K1" s="2"/>
    </row>
    <row r="2" spans="1:11" ht="33.65" customHeight="1" x14ac:dyDescent="0.9">
      <c r="A2" s="128" t="s">
        <v>98</v>
      </c>
      <c r="B2" s="128"/>
      <c r="C2" s="128"/>
      <c r="D2" s="128"/>
      <c r="E2" s="128"/>
      <c r="F2" s="128"/>
      <c r="G2" s="128"/>
      <c r="H2" s="128"/>
      <c r="I2" s="128"/>
      <c r="J2" s="2"/>
      <c r="K2" s="2"/>
    </row>
    <row r="3" spans="1:11" s="12" customFormat="1" ht="45" customHeight="1" x14ac:dyDescent="1.2">
      <c r="A3" s="129" t="s">
        <v>74</v>
      </c>
      <c r="B3" s="129"/>
      <c r="C3" s="129"/>
      <c r="D3" s="129"/>
      <c r="E3" s="129"/>
      <c r="F3" s="129"/>
      <c r="G3" s="129"/>
      <c r="H3" s="129"/>
      <c r="I3" s="129"/>
    </row>
    <row r="4" spans="1:11" s="11" customFormat="1" ht="38" customHeight="1" x14ac:dyDescent="0.35">
      <c r="A4" s="139" t="s">
        <v>59</v>
      </c>
      <c r="B4" s="140"/>
      <c r="C4" s="141"/>
      <c r="D4" s="46" t="s">
        <v>128</v>
      </c>
      <c r="E4" s="130" t="s">
        <v>14</v>
      </c>
      <c r="F4" s="130"/>
      <c r="G4" s="130" t="s">
        <v>40</v>
      </c>
      <c r="H4" s="131"/>
      <c r="I4" s="47" t="s">
        <v>15</v>
      </c>
    </row>
    <row r="5" spans="1:11" ht="21" customHeight="1" x14ac:dyDescent="0.9">
      <c r="A5" s="132" t="s">
        <v>6</v>
      </c>
      <c r="B5" s="132"/>
      <c r="C5" s="48" t="s">
        <v>7</v>
      </c>
      <c r="D5" s="49" t="s">
        <v>62</v>
      </c>
      <c r="E5" s="50" t="s">
        <v>110</v>
      </c>
      <c r="F5" s="50" t="s">
        <v>56</v>
      </c>
      <c r="G5" s="50" t="s">
        <v>110</v>
      </c>
      <c r="H5" s="51" t="s">
        <v>56</v>
      </c>
      <c r="I5" s="52" t="s">
        <v>56</v>
      </c>
    </row>
    <row r="6" spans="1:11" ht="21" customHeight="1" x14ac:dyDescent="0.9">
      <c r="A6" s="53" t="s">
        <v>31</v>
      </c>
      <c r="B6" s="54" t="s">
        <v>16</v>
      </c>
      <c r="C6" s="55" t="s">
        <v>27</v>
      </c>
      <c r="D6" s="56">
        <v>7.4</v>
      </c>
      <c r="E6" s="57"/>
      <c r="F6" s="58">
        <f t="shared" ref="F6:F19" si="0">(D6*E6)</f>
        <v>0</v>
      </c>
      <c r="G6" s="57"/>
      <c r="H6" s="58">
        <f t="shared" ref="H6:H19" si="1">(D6*G6)</f>
        <v>0</v>
      </c>
      <c r="I6" s="59"/>
    </row>
    <row r="7" spans="1:11" ht="21" customHeight="1" x14ac:dyDescent="0.9">
      <c r="A7" s="60" t="s">
        <v>32</v>
      </c>
      <c r="B7" s="61" t="s">
        <v>16</v>
      </c>
      <c r="C7" s="62" t="s">
        <v>28</v>
      </c>
      <c r="D7" s="56">
        <v>7.4</v>
      </c>
      <c r="E7" s="57"/>
      <c r="F7" s="58">
        <f t="shared" si="0"/>
        <v>0</v>
      </c>
      <c r="G7" s="57"/>
      <c r="H7" s="58">
        <f t="shared" si="1"/>
        <v>0</v>
      </c>
      <c r="I7" s="63"/>
    </row>
    <row r="8" spans="1:11" ht="21" customHeight="1" x14ac:dyDescent="0.9">
      <c r="A8" s="60" t="s">
        <v>105</v>
      </c>
      <c r="B8" s="61" t="s">
        <v>16</v>
      </c>
      <c r="C8" s="62" t="s">
        <v>121</v>
      </c>
      <c r="D8" s="56">
        <v>2.7</v>
      </c>
      <c r="E8" s="57"/>
      <c r="F8" s="58">
        <f t="shared" ref="F8" si="2">(D8*E8)</f>
        <v>0</v>
      </c>
      <c r="G8" s="57"/>
      <c r="H8" s="58">
        <f t="shared" ref="H8" si="3">(D8*G8)</f>
        <v>0</v>
      </c>
      <c r="I8" s="63"/>
    </row>
    <row r="9" spans="1:11" ht="21" customHeight="1" x14ac:dyDescent="0.9">
      <c r="A9" s="60" t="s">
        <v>33</v>
      </c>
      <c r="B9" s="114" t="s">
        <v>0</v>
      </c>
      <c r="C9" s="62" t="s">
        <v>8</v>
      </c>
      <c r="D9" s="56">
        <v>6.2</v>
      </c>
      <c r="E9" s="57"/>
      <c r="F9" s="58">
        <f t="shared" si="0"/>
        <v>0</v>
      </c>
      <c r="G9" s="57"/>
      <c r="H9" s="58">
        <f t="shared" si="1"/>
        <v>0</v>
      </c>
      <c r="I9" s="63"/>
    </row>
    <row r="10" spans="1:11" ht="21" customHeight="1" x14ac:dyDescent="0.9">
      <c r="A10" s="60" t="s">
        <v>34</v>
      </c>
      <c r="B10" s="114" t="s">
        <v>0</v>
      </c>
      <c r="C10" s="62" t="s">
        <v>17</v>
      </c>
      <c r="D10" s="56">
        <v>6.2</v>
      </c>
      <c r="E10" s="57"/>
      <c r="F10" s="58">
        <f t="shared" si="0"/>
        <v>0</v>
      </c>
      <c r="G10" s="57"/>
      <c r="H10" s="58">
        <f t="shared" si="1"/>
        <v>0</v>
      </c>
      <c r="I10" s="63"/>
    </row>
    <row r="11" spans="1:11" ht="21" customHeight="1" x14ac:dyDescent="0.9">
      <c r="A11" s="60" t="s">
        <v>106</v>
      </c>
      <c r="B11" s="114" t="s">
        <v>1</v>
      </c>
      <c r="C11" s="62" t="s">
        <v>107</v>
      </c>
      <c r="D11" s="56">
        <v>17.899999999999999</v>
      </c>
      <c r="E11" s="57"/>
      <c r="F11" s="58">
        <f t="shared" si="0"/>
        <v>0</v>
      </c>
      <c r="G11" s="57"/>
      <c r="H11" s="58">
        <f t="shared" si="1"/>
        <v>0</v>
      </c>
      <c r="I11" s="63"/>
    </row>
    <row r="12" spans="1:11" ht="21" customHeight="1" x14ac:dyDescent="0.9">
      <c r="A12" s="60" t="s">
        <v>108</v>
      </c>
      <c r="B12" s="114" t="s">
        <v>1</v>
      </c>
      <c r="C12" s="62" t="s">
        <v>122</v>
      </c>
      <c r="D12" s="56">
        <v>3.3</v>
      </c>
      <c r="E12" s="57"/>
      <c r="F12" s="58">
        <f t="shared" si="0"/>
        <v>0</v>
      </c>
      <c r="G12" s="57"/>
      <c r="H12" s="58">
        <f t="shared" si="1"/>
        <v>0</v>
      </c>
      <c r="I12" s="63"/>
    </row>
    <row r="13" spans="1:11" ht="21" customHeight="1" x14ac:dyDescent="0.9">
      <c r="A13" s="60" t="s">
        <v>36</v>
      </c>
      <c r="B13" s="114" t="s">
        <v>3</v>
      </c>
      <c r="C13" s="62" t="s">
        <v>9</v>
      </c>
      <c r="D13" s="56">
        <v>8.8000000000000007</v>
      </c>
      <c r="E13" s="57"/>
      <c r="F13" s="58">
        <f t="shared" si="0"/>
        <v>0</v>
      </c>
      <c r="G13" s="57"/>
      <c r="H13" s="58">
        <f t="shared" si="1"/>
        <v>0</v>
      </c>
      <c r="I13" s="63"/>
    </row>
    <row r="14" spans="1:11" ht="21" customHeight="1" x14ac:dyDescent="0.9">
      <c r="A14" s="60" t="s">
        <v>37</v>
      </c>
      <c r="B14" s="114" t="s">
        <v>3</v>
      </c>
      <c r="C14" s="62" t="s">
        <v>10</v>
      </c>
      <c r="D14" s="56">
        <v>9.9</v>
      </c>
      <c r="E14" s="57"/>
      <c r="F14" s="58">
        <f t="shared" si="0"/>
        <v>0</v>
      </c>
      <c r="G14" s="57"/>
      <c r="H14" s="58">
        <f t="shared" si="1"/>
        <v>0</v>
      </c>
      <c r="I14" s="63"/>
    </row>
    <row r="15" spans="1:11" ht="21" customHeight="1" x14ac:dyDescent="0.9">
      <c r="A15" s="60" t="s">
        <v>109</v>
      </c>
      <c r="B15" s="114" t="s">
        <v>3</v>
      </c>
      <c r="C15" s="62" t="s">
        <v>123</v>
      </c>
      <c r="D15" s="56">
        <v>2.2999999999999998</v>
      </c>
      <c r="E15" s="57"/>
      <c r="F15" s="58">
        <f t="shared" si="0"/>
        <v>0</v>
      </c>
      <c r="G15" s="57"/>
      <c r="H15" s="58">
        <f t="shared" si="1"/>
        <v>0</v>
      </c>
      <c r="I15" s="63"/>
    </row>
    <row r="16" spans="1:11" ht="21" customHeight="1" x14ac:dyDescent="0.9">
      <c r="A16" s="60" t="s">
        <v>38</v>
      </c>
      <c r="B16" s="64" t="s">
        <v>2</v>
      </c>
      <c r="C16" s="62" t="s">
        <v>9</v>
      </c>
      <c r="D16" s="56">
        <v>8</v>
      </c>
      <c r="E16" s="57"/>
      <c r="F16" s="58">
        <f t="shared" si="0"/>
        <v>0</v>
      </c>
      <c r="G16" s="57"/>
      <c r="H16" s="58">
        <f t="shared" si="1"/>
        <v>0</v>
      </c>
      <c r="I16" s="63"/>
    </row>
    <row r="17" spans="1:9" ht="21" customHeight="1" x14ac:dyDescent="0.9">
      <c r="A17" s="60" t="s">
        <v>39</v>
      </c>
      <c r="B17" s="64" t="s">
        <v>2</v>
      </c>
      <c r="C17" s="62" t="s">
        <v>25</v>
      </c>
      <c r="D17" s="56">
        <v>13.6</v>
      </c>
      <c r="E17" s="57"/>
      <c r="F17" s="58">
        <f t="shared" si="0"/>
        <v>0</v>
      </c>
      <c r="G17" s="57"/>
      <c r="H17" s="58">
        <f t="shared" si="1"/>
        <v>0</v>
      </c>
      <c r="I17" s="63"/>
    </row>
    <row r="18" spans="1:9" ht="21" customHeight="1" x14ac:dyDescent="0.9">
      <c r="A18" s="60" t="s">
        <v>114</v>
      </c>
      <c r="B18" s="64" t="s">
        <v>2</v>
      </c>
      <c r="C18" s="62" t="s">
        <v>121</v>
      </c>
      <c r="D18" s="56">
        <v>3.1</v>
      </c>
      <c r="E18" s="57"/>
      <c r="F18" s="58">
        <f t="shared" si="0"/>
        <v>0</v>
      </c>
      <c r="G18" s="57"/>
      <c r="H18" s="58">
        <f t="shared" si="1"/>
        <v>0</v>
      </c>
      <c r="I18" s="63"/>
    </row>
    <row r="19" spans="1:9" ht="21" customHeight="1" x14ac:dyDescent="0.9">
      <c r="A19" s="60" t="s">
        <v>115</v>
      </c>
      <c r="B19" s="114" t="s">
        <v>67</v>
      </c>
      <c r="C19" s="62" t="s">
        <v>117</v>
      </c>
      <c r="D19" s="56">
        <v>3</v>
      </c>
      <c r="E19" s="57"/>
      <c r="F19" s="58">
        <f t="shared" si="0"/>
        <v>0</v>
      </c>
      <c r="G19" s="57"/>
      <c r="H19" s="58">
        <f t="shared" si="1"/>
        <v>0</v>
      </c>
      <c r="I19" s="63"/>
    </row>
    <row r="20" spans="1:9" ht="21" customHeight="1" x14ac:dyDescent="0.9">
      <c r="A20" s="60" t="s">
        <v>116</v>
      </c>
      <c r="B20" s="114" t="s">
        <v>67</v>
      </c>
      <c r="C20" s="62" t="s">
        <v>122</v>
      </c>
      <c r="D20" s="56">
        <v>1.1000000000000001</v>
      </c>
      <c r="E20" s="57"/>
      <c r="F20" s="58">
        <f t="shared" ref="F20:F24" si="4">(D20*E20)</f>
        <v>0</v>
      </c>
      <c r="G20" s="57"/>
      <c r="H20" s="58">
        <f t="shared" ref="H20:H24" si="5">(D20*G20)</f>
        <v>0</v>
      </c>
      <c r="I20" s="63"/>
    </row>
    <row r="21" spans="1:9" ht="21" customHeight="1" x14ac:dyDescent="0.9">
      <c r="A21" s="60" t="s">
        <v>118</v>
      </c>
      <c r="B21" s="114" t="s">
        <v>67</v>
      </c>
      <c r="C21" s="62" t="s">
        <v>131</v>
      </c>
      <c r="D21" s="56">
        <v>0.8</v>
      </c>
      <c r="E21" s="57"/>
      <c r="F21" s="58">
        <f t="shared" si="4"/>
        <v>0</v>
      </c>
      <c r="G21" s="57"/>
      <c r="H21" s="58">
        <f t="shared" si="5"/>
        <v>0</v>
      </c>
      <c r="I21" s="63"/>
    </row>
    <row r="22" spans="1:9" ht="21" customHeight="1" x14ac:dyDescent="0.9">
      <c r="A22" s="60" t="s">
        <v>19</v>
      </c>
      <c r="B22" s="147" t="s">
        <v>29</v>
      </c>
      <c r="C22" s="148"/>
      <c r="D22" s="56">
        <v>148</v>
      </c>
      <c r="E22" s="57"/>
      <c r="F22" s="58">
        <f t="shared" si="4"/>
        <v>0</v>
      </c>
      <c r="G22" s="57"/>
      <c r="H22" s="58">
        <f t="shared" si="5"/>
        <v>0</v>
      </c>
      <c r="I22" s="63"/>
    </row>
    <row r="23" spans="1:9" ht="21" customHeight="1" x14ac:dyDescent="0.9">
      <c r="A23" s="187" t="s">
        <v>124</v>
      </c>
      <c r="B23" s="188" t="s">
        <v>120</v>
      </c>
      <c r="C23" s="188"/>
      <c r="D23" s="56">
        <v>0.9</v>
      </c>
      <c r="E23" s="57"/>
      <c r="F23" s="58">
        <f t="shared" si="4"/>
        <v>0</v>
      </c>
      <c r="G23" s="57"/>
      <c r="H23" s="58">
        <f t="shared" si="5"/>
        <v>0</v>
      </c>
      <c r="I23" s="63"/>
    </row>
    <row r="24" spans="1:9" ht="21" customHeight="1" x14ac:dyDescent="0.9">
      <c r="A24" s="187" t="s">
        <v>125</v>
      </c>
      <c r="B24" s="188" t="s">
        <v>119</v>
      </c>
      <c r="C24" s="188"/>
      <c r="D24" s="56">
        <v>2.5</v>
      </c>
      <c r="E24" s="57"/>
      <c r="F24" s="58">
        <f t="shared" si="4"/>
        <v>0</v>
      </c>
      <c r="G24" s="57"/>
      <c r="H24" s="58">
        <f t="shared" si="5"/>
        <v>0</v>
      </c>
      <c r="I24" s="65"/>
    </row>
    <row r="25" spans="1:9" s="9" customFormat="1" ht="27" customHeight="1" thickBot="1" x14ac:dyDescent="0.95">
      <c r="A25" s="66"/>
      <c r="B25" s="142"/>
      <c r="C25" s="142"/>
      <c r="D25" s="143"/>
      <c r="E25" s="67"/>
      <c r="F25" s="68">
        <f>SUM(F6:F24)</f>
        <v>0</v>
      </c>
      <c r="G25" s="67"/>
      <c r="H25" s="68">
        <f>SUM(H6:H24)</f>
        <v>0</v>
      </c>
      <c r="I25" s="68">
        <f>(H25-F25)</f>
        <v>0</v>
      </c>
    </row>
    <row r="26" spans="1:9" s="12" customFormat="1" ht="24" customHeight="1" thickTop="1" x14ac:dyDescent="1.2">
      <c r="A26" s="69"/>
      <c r="B26" s="70"/>
      <c r="C26" s="70"/>
      <c r="D26" s="70"/>
      <c r="E26" s="71"/>
      <c r="F26" s="71"/>
      <c r="G26" s="71"/>
      <c r="H26" s="71"/>
      <c r="I26" s="72"/>
    </row>
    <row r="27" spans="1:9" ht="38" customHeight="1" x14ac:dyDescent="0.9">
      <c r="A27" s="136" t="s">
        <v>75</v>
      </c>
      <c r="B27" s="137"/>
      <c r="C27" s="138"/>
      <c r="D27" s="46" t="s">
        <v>111</v>
      </c>
      <c r="E27" s="144" t="s">
        <v>14</v>
      </c>
      <c r="F27" s="145"/>
      <c r="G27" s="145" t="s">
        <v>40</v>
      </c>
      <c r="H27" s="146"/>
      <c r="I27" s="73" t="s">
        <v>15</v>
      </c>
    </row>
    <row r="28" spans="1:9" s="8" customFormat="1" ht="21" customHeight="1" x14ac:dyDescent="0.35">
      <c r="A28" s="132" t="s">
        <v>20</v>
      </c>
      <c r="B28" s="132"/>
      <c r="C28" s="48" t="s">
        <v>13</v>
      </c>
      <c r="D28" s="49" t="s">
        <v>5</v>
      </c>
      <c r="E28" s="50" t="s">
        <v>110</v>
      </c>
      <c r="F28" s="50" t="s">
        <v>56</v>
      </c>
      <c r="G28" s="50" t="s">
        <v>110</v>
      </c>
      <c r="H28" s="51" t="s">
        <v>56</v>
      </c>
      <c r="I28" s="52" t="s">
        <v>56</v>
      </c>
    </row>
    <row r="29" spans="1:9" s="8" customFormat="1" ht="42" customHeight="1" x14ac:dyDescent="0.35">
      <c r="A29" s="74" t="s">
        <v>41</v>
      </c>
      <c r="B29" s="75" t="s">
        <v>12</v>
      </c>
      <c r="C29" s="76" t="s">
        <v>112</v>
      </c>
      <c r="D29" s="77">
        <v>10.7</v>
      </c>
      <c r="E29" s="78"/>
      <c r="F29" s="58">
        <f t="shared" ref="F29:F37" si="6">(D29*E29)</f>
        <v>0</v>
      </c>
      <c r="G29" s="78"/>
      <c r="H29" s="58">
        <f t="shared" ref="H29:H41" si="7">(D29*G29)</f>
        <v>0</v>
      </c>
      <c r="I29" s="63"/>
    </row>
    <row r="30" spans="1:9" s="8" customFormat="1" ht="42" customHeight="1" x14ac:dyDescent="0.35">
      <c r="A30" s="74" t="s">
        <v>42</v>
      </c>
      <c r="B30" s="75" t="s">
        <v>12</v>
      </c>
      <c r="C30" s="76" t="s">
        <v>71</v>
      </c>
      <c r="D30" s="77">
        <v>9.6999999999999993</v>
      </c>
      <c r="E30" s="78"/>
      <c r="F30" s="58">
        <f t="shared" si="6"/>
        <v>0</v>
      </c>
      <c r="G30" s="78"/>
      <c r="H30" s="58">
        <f t="shared" si="7"/>
        <v>0</v>
      </c>
      <c r="I30" s="63"/>
    </row>
    <row r="31" spans="1:9" s="8" customFormat="1" ht="42" customHeight="1" x14ac:dyDescent="0.35">
      <c r="A31" s="74" t="s">
        <v>43</v>
      </c>
      <c r="B31" s="75" t="s">
        <v>12</v>
      </c>
      <c r="C31" s="76" t="s">
        <v>72</v>
      </c>
      <c r="D31" s="77">
        <v>9.8000000000000007</v>
      </c>
      <c r="E31" s="78"/>
      <c r="F31" s="58">
        <f t="shared" si="6"/>
        <v>0</v>
      </c>
      <c r="G31" s="78"/>
      <c r="H31" s="58">
        <f t="shared" si="7"/>
        <v>0</v>
      </c>
      <c r="I31" s="63"/>
    </row>
    <row r="32" spans="1:9" s="8" customFormat="1" ht="42" customHeight="1" x14ac:dyDescent="0.35">
      <c r="A32" s="74" t="s">
        <v>44</v>
      </c>
      <c r="B32" s="75" t="s">
        <v>12</v>
      </c>
      <c r="C32" s="76" t="s">
        <v>73</v>
      </c>
      <c r="D32" s="77">
        <v>7.8</v>
      </c>
      <c r="E32" s="78"/>
      <c r="F32" s="58">
        <f t="shared" si="6"/>
        <v>0</v>
      </c>
      <c r="G32" s="78"/>
      <c r="H32" s="58">
        <f t="shared" si="7"/>
        <v>0</v>
      </c>
      <c r="I32" s="63"/>
    </row>
    <row r="33" spans="1:9" s="8" customFormat="1" ht="41.4" customHeight="1" x14ac:dyDescent="0.35">
      <c r="A33" s="74" t="s">
        <v>45</v>
      </c>
      <c r="B33" s="76" t="s">
        <v>57</v>
      </c>
      <c r="C33" s="76" t="s">
        <v>53</v>
      </c>
      <c r="D33" s="79">
        <v>0.40100000000000002</v>
      </c>
      <c r="E33" s="78"/>
      <c r="F33" s="58">
        <f t="shared" si="6"/>
        <v>0</v>
      </c>
      <c r="G33" s="78"/>
      <c r="H33" s="58">
        <f t="shared" si="7"/>
        <v>0</v>
      </c>
      <c r="I33" s="63"/>
    </row>
    <row r="34" spans="1:9" s="8" customFormat="1" ht="21" customHeight="1" x14ac:dyDescent="0.35">
      <c r="A34" s="74" t="s">
        <v>46</v>
      </c>
      <c r="B34" s="76" t="s">
        <v>113</v>
      </c>
      <c r="C34" s="76" t="s">
        <v>68</v>
      </c>
      <c r="D34" s="79">
        <v>0.11899999999999999</v>
      </c>
      <c r="E34" s="78"/>
      <c r="F34" s="58">
        <f t="shared" si="6"/>
        <v>0</v>
      </c>
      <c r="G34" s="78"/>
      <c r="H34" s="58">
        <f t="shared" si="7"/>
        <v>0</v>
      </c>
      <c r="I34" s="63"/>
    </row>
    <row r="35" spans="1:9" s="8" customFormat="1" ht="21" customHeight="1" x14ac:dyDescent="0.35">
      <c r="A35" s="74" t="s">
        <v>47</v>
      </c>
      <c r="B35" s="76" t="s">
        <v>11</v>
      </c>
      <c r="C35" s="76" t="s">
        <v>54</v>
      </c>
      <c r="D35" s="79">
        <v>0.33800000000000002</v>
      </c>
      <c r="E35" s="78"/>
      <c r="F35" s="58">
        <f t="shared" si="6"/>
        <v>0</v>
      </c>
      <c r="G35" s="78"/>
      <c r="H35" s="58">
        <f t="shared" si="7"/>
        <v>0</v>
      </c>
      <c r="I35" s="63"/>
    </row>
    <row r="36" spans="1:9" s="8" customFormat="1" ht="21" customHeight="1" x14ac:dyDescent="0.35">
      <c r="A36" s="74" t="s">
        <v>48</v>
      </c>
      <c r="B36" s="76" t="s">
        <v>11</v>
      </c>
      <c r="C36" s="76" t="s">
        <v>69</v>
      </c>
      <c r="D36" s="79">
        <v>2.0314999999999999</v>
      </c>
      <c r="E36" s="78"/>
      <c r="F36" s="58">
        <f t="shared" si="6"/>
        <v>0</v>
      </c>
      <c r="G36" s="78"/>
      <c r="H36" s="58">
        <f t="shared" si="7"/>
        <v>0</v>
      </c>
      <c r="I36" s="63"/>
    </row>
    <row r="37" spans="1:9" s="8" customFormat="1" ht="21" customHeight="1" x14ac:dyDescent="0.35">
      <c r="A37" s="74" t="s">
        <v>21</v>
      </c>
      <c r="B37" s="76" t="s">
        <v>4</v>
      </c>
      <c r="C37" s="76" t="s">
        <v>58</v>
      </c>
      <c r="D37" s="79">
        <v>0.11722235243055552</v>
      </c>
      <c r="E37" s="78"/>
      <c r="F37" s="58">
        <f t="shared" si="6"/>
        <v>0</v>
      </c>
      <c r="G37" s="78"/>
      <c r="H37" s="58">
        <f t="shared" si="7"/>
        <v>0</v>
      </c>
      <c r="I37" s="63"/>
    </row>
    <row r="38" spans="1:9" s="8" customFormat="1" ht="21" customHeight="1" x14ac:dyDescent="0.35">
      <c r="A38" s="74" t="s">
        <v>22</v>
      </c>
      <c r="B38" s="76" t="s">
        <v>49</v>
      </c>
      <c r="C38" s="76" t="s">
        <v>60</v>
      </c>
      <c r="D38" s="79">
        <v>6.5579999999999986E-2</v>
      </c>
      <c r="E38" s="78"/>
      <c r="F38" s="58">
        <f t="shared" ref="F38:F40" si="8">(D38*E38)</f>
        <v>0</v>
      </c>
      <c r="G38" s="78"/>
      <c r="H38" s="58">
        <f t="shared" si="7"/>
        <v>0</v>
      </c>
      <c r="I38" s="63"/>
    </row>
    <row r="39" spans="1:9" s="8" customFormat="1" ht="21" customHeight="1" x14ac:dyDescent="0.35">
      <c r="A39" s="74" t="s">
        <v>23</v>
      </c>
      <c r="B39" s="76" t="s">
        <v>30</v>
      </c>
      <c r="C39" s="76" t="s">
        <v>26</v>
      </c>
      <c r="D39" s="79">
        <v>0.4</v>
      </c>
      <c r="E39" s="78"/>
      <c r="F39" s="58">
        <f t="shared" si="8"/>
        <v>0</v>
      </c>
      <c r="G39" s="78"/>
      <c r="H39" s="58">
        <f t="shared" si="7"/>
        <v>0</v>
      </c>
      <c r="I39" s="63"/>
    </row>
    <row r="40" spans="1:9" ht="21" customHeight="1" x14ac:dyDescent="0.9">
      <c r="A40" s="74" t="s">
        <v>50</v>
      </c>
      <c r="B40" s="76" t="s">
        <v>133</v>
      </c>
      <c r="C40" s="76" t="s">
        <v>26</v>
      </c>
      <c r="D40" s="77">
        <v>0.5</v>
      </c>
      <c r="E40" s="78"/>
      <c r="F40" s="58">
        <f t="shared" si="8"/>
        <v>0</v>
      </c>
      <c r="G40" s="78"/>
      <c r="H40" s="58">
        <f t="shared" si="7"/>
        <v>0</v>
      </c>
      <c r="I40" s="63"/>
    </row>
    <row r="41" spans="1:9" s="4" customFormat="1" ht="21" customHeight="1" x14ac:dyDescent="0.9">
      <c r="A41" s="74" t="s">
        <v>51</v>
      </c>
      <c r="B41" s="76" t="s">
        <v>52</v>
      </c>
      <c r="C41" s="76" t="s">
        <v>26</v>
      </c>
      <c r="D41" s="79">
        <v>0</v>
      </c>
      <c r="E41" s="78"/>
      <c r="F41" s="58">
        <f>(D41*E41)</f>
        <v>0</v>
      </c>
      <c r="G41" s="78"/>
      <c r="H41" s="58">
        <f t="shared" si="7"/>
        <v>0</v>
      </c>
      <c r="I41" s="63"/>
    </row>
    <row r="42" spans="1:9" s="7" customFormat="1" ht="27" customHeight="1" thickBot="1" x14ac:dyDescent="0.95">
      <c r="A42" s="80"/>
      <c r="B42" s="81"/>
      <c r="C42" s="82"/>
      <c r="D42" s="83"/>
      <c r="E42" s="84"/>
      <c r="F42" s="68">
        <f>SUM(F29:F41)</f>
        <v>0</v>
      </c>
      <c r="G42" s="85"/>
      <c r="H42" s="68">
        <f>SUM(H29:H41)</f>
        <v>0</v>
      </c>
      <c r="I42" s="86">
        <f>(H42-F42)</f>
        <v>0</v>
      </c>
    </row>
    <row r="43" spans="1:9" s="10" customFormat="1" ht="14" customHeight="1" thickTop="1" x14ac:dyDescent="1.2">
      <c r="A43" s="69"/>
      <c r="B43" s="71"/>
      <c r="C43" s="87"/>
      <c r="D43" s="88"/>
      <c r="E43" s="71"/>
      <c r="F43" s="71"/>
      <c r="G43" s="71"/>
      <c r="H43" s="71"/>
      <c r="I43" s="72"/>
    </row>
    <row r="44" spans="1:9" s="10" customFormat="1" ht="25.5" customHeight="1" x14ac:dyDescent="1.2">
      <c r="A44" s="133" t="s">
        <v>55</v>
      </c>
      <c r="B44" s="134"/>
      <c r="C44" s="134"/>
      <c r="D44" s="134"/>
      <c r="E44" s="134"/>
      <c r="F44" s="134"/>
      <c r="G44" s="134"/>
      <c r="H44" s="135"/>
      <c r="I44" s="89">
        <f>(I25+I42)</f>
        <v>0</v>
      </c>
    </row>
    <row r="45" spans="1:9" s="10" customFormat="1" ht="29.5" customHeight="1" x14ac:dyDescent="1.2">
      <c r="A45" s="189" t="s">
        <v>132</v>
      </c>
      <c r="B45" s="190"/>
      <c r="C45" s="190"/>
      <c r="D45" s="190"/>
      <c r="E45" s="190"/>
      <c r="F45" s="190"/>
      <c r="G45" s="190"/>
      <c r="H45" s="190"/>
      <c r="I45" s="191"/>
    </row>
    <row r="46" spans="1:9" s="4" customFormat="1" x14ac:dyDescent="0.9">
      <c r="A46" s="69"/>
      <c r="B46" s="71"/>
      <c r="C46" s="87"/>
      <c r="D46" s="88"/>
      <c r="E46" s="71"/>
      <c r="F46" s="71"/>
      <c r="G46" s="71"/>
      <c r="H46" s="71"/>
      <c r="I46" s="72"/>
    </row>
    <row r="47" spans="1:9" s="4" customFormat="1" x14ac:dyDescent="0.9">
      <c r="C47" s="5"/>
      <c r="D47" s="6"/>
    </row>
    <row r="48" spans="1:9" s="4" customFormat="1" x14ac:dyDescent="0.9">
      <c r="C48" s="5"/>
      <c r="D48" s="6"/>
    </row>
    <row r="49" spans="3:4" s="4" customFormat="1" x14ac:dyDescent="0.9">
      <c r="C49" s="5"/>
      <c r="D49" s="6"/>
    </row>
    <row r="50" spans="3:4" s="4" customFormat="1" x14ac:dyDescent="0.9">
      <c r="C50" s="5"/>
      <c r="D50" s="6"/>
    </row>
    <row r="51" spans="3:4" s="4" customFormat="1" x14ac:dyDescent="0.9">
      <c r="C51" s="5"/>
      <c r="D51" s="6"/>
    </row>
    <row r="52" spans="3:4" s="4" customFormat="1" x14ac:dyDescent="0.9">
      <c r="C52" s="5"/>
      <c r="D52" s="6"/>
    </row>
    <row r="53" spans="3:4" s="4" customFormat="1" x14ac:dyDescent="0.9">
      <c r="C53" s="5"/>
      <c r="D53" s="6"/>
    </row>
    <row r="54" spans="3:4" s="4" customFormat="1" x14ac:dyDescent="0.9">
      <c r="C54" s="5"/>
      <c r="D54" s="6"/>
    </row>
    <row r="55" spans="3:4" s="4" customFormat="1" x14ac:dyDescent="0.9">
      <c r="C55" s="5"/>
      <c r="D55" s="6"/>
    </row>
    <row r="56" spans="3:4" s="4" customFormat="1" x14ac:dyDescent="0.9">
      <c r="C56" s="5"/>
      <c r="D56" s="6"/>
    </row>
    <row r="57" spans="3:4" s="4" customFormat="1" x14ac:dyDescent="0.9">
      <c r="C57" s="5"/>
      <c r="D57" s="6"/>
    </row>
    <row r="58" spans="3:4" s="4" customFormat="1" x14ac:dyDescent="0.9">
      <c r="C58" s="5"/>
      <c r="D58" s="6"/>
    </row>
    <row r="59" spans="3:4" s="4" customFormat="1" x14ac:dyDescent="0.9">
      <c r="C59" s="5"/>
      <c r="D59" s="6"/>
    </row>
    <row r="60" spans="3:4" s="4" customFormat="1" x14ac:dyDescent="0.9">
      <c r="C60" s="5"/>
      <c r="D60" s="6"/>
    </row>
    <row r="61" spans="3:4" s="4" customFormat="1" x14ac:dyDescent="0.9">
      <c r="C61" s="5"/>
      <c r="D61" s="6"/>
    </row>
    <row r="62" spans="3:4" s="4" customFormat="1" x14ac:dyDescent="0.9">
      <c r="C62" s="5"/>
      <c r="D62" s="6"/>
    </row>
    <row r="63" spans="3:4" s="4" customFormat="1" x14ac:dyDescent="0.9">
      <c r="C63" s="5"/>
      <c r="D63" s="6"/>
    </row>
    <row r="64" spans="3:4" s="4" customFormat="1" x14ac:dyDescent="0.9">
      <c r="C64" s="5"/>
      <c r="D64" s="6"/>
    </row>
    <row r="65" spans="3:4" s="4" customFormat="1" x14ac:dyDescent="0.9">
      <c r="C65" s="5"/>
      <c r="D65" s="6"/>
    </row>
    <row r="66" spans="3:4" s="4" customFormat="1" x14ac:dyDescent="0.9">
      <c r="C66" s="5"/>
      <c r="D66" s="6"/>
    </row>
    <row r="67" spans="3:4" s="4" customFormat="1" x14ac:dyDescent="0.9">
      <c r="C67" s="5"/>
      <c r="D67" s="6"/>
    </row>
    <row r="68" spans="3:4" s="4" customFormat="1" x14ac:dyDescent="0.9">
      <c r="C68" s="5"/>
      <c r="D68" s="6"/>
    </row>
    <row r="69" spans="3:4" s="4" customFormat="1" x14ac:dyDescent="0.9">
      <c r="C69" s="5"/>
      <c r="D69" s="6"/>
    </row>
    <row r="70" spans="3:4" s="4" customFormat="1" x14ac:dyDescent="0.9">
      <c r="C70" s="5"/>
      <c r="D70" s="6"/>
    </row>
    <row r="71" spans="3:4" s="4" customFormat="1" x14ac:dyDescent="0.9">
      <c r="C71" s="5"/>
      <c r="D71" s="6"/>
    </row>
    <row r="72" spans="3:4" s="4" customFormat="1" x14ac:dyDescent="0.9">
      <c r="C72" s="5"/>
      <c r="D72" s="6"/>
    </row>
    <row r="73" spans="3:4" s="4" customFormat="1" x14ac:dyDescent="0.9">
      <c r="C73" s="5"/>
      <c r="D73" s="6"/>
    </row>
    <row r="74" spans="3:4" s="4" customFormat="1" x14ac:dyDescent="0.9">
      <c r="C74" s="5"/>
      <c r="D74" s="6"/>
    </row>
    <row r="75" spans="3:4" s="4" customFormat="1" x14ac:dyDescent="0.9">
      <c r="C75" s="5"/>
      <c r="D75" s="6"/>
    </row>
    <row r="76" spans="3:4" s="4" customFormat="1" x14ac:dyDescent="0.9">
      <c r="C76" s="5"/>
      <c r="D76" s="6"/>
    </row>
    <row r="77" spans="3:4" s="4" customFormat="1" x14ac:dyDescent="0.9">
      <c r="C77" s="5"/>
      <c r="D77" s="6"/>
    </row>
    <row r="78" spans="3:4" s="4" customFormat="1" x14ac:dyDescent="0.9">
      <c r="C78" s="5"/>
      <c r="D78" s="6"/>
    </row>
    <row r="79" spans="3:4" s="4" customFormat="1" x14ac:dyDescent="0.9">
      <c r="C79" s="5"/>
      <c r="D79" s="6"/>
    </row>
    <row r="80" spans="3:4" s="4" customFormat="1" x14ac:dyDescent="0.9">
      <c r="C80" s="5"/>
      <c r="D80" s="6"/>
    </row>
    <row r="81" spans="1:9" s="4" customFormat="1" x14ac:dyDescent="0.9">
      <c r="C81" s="5"/>
      <c r="D81" s="6"/>
    </row>
    <row r="82" spans="1:9" s="4" customFormat="1" x14ac:dyDescent="0.9">
      <c r="C82" s="5"/>
      <c r="D82" s="6"/>
    </row>
    <row r="83" spans="1:9" s="4" customFormat="1" x14ac:dyDescent="0.9">
      <c r="C83" s="5"/>
      <c r="D83" s="6"/>
    </row>
    <row r="84" spans="1:9" s="4" customFormat="1" x14ac:dyDescent="0.9">
      <c r="C84" s="5"/>
      <c r="D84" s="6"/>
    </row>
    <row r="85" spans="1:9" s="4" customFormat="1" x14ac:dyDescent="0.9">
      <c r="C85" s="5"/>
      <c r="D85" s="6"/>
    </row>
    <row r="86" spans="1:9" s="4" customFormat="1" x14ac:dyDescent="0.9">
      <c r="C86" s="5"/>
      <c r="D86" s="6"/>
    </row>
    <row r="87" spans="1:9" s="4" customFormat="1" x14ac:dyDescent="0.9">
      <c r="C87" s="5"/>
      <c r="D87" s="6"/>
    </row>
    <row r="88" spans="1:9" s="4" customFormat="1" x14ac:dyDescent="0.9">
      <c r="C88" s="5"/>
      <c r="D88" s="6"/>
    </row>
    <row r="89" spans="1:9" s="4" customFormat="1" x14ac:dyDescent="0.9">
      <c r="C89" s="5"/>
      <c r="D89" s="6"/>
    </row>
    <row r="90" spans="1:9" s="4" customFormat="1" x14ac:dyDescent="0.9">
      <c r="C90" s="5"/>
      <c r="D90" s="6"/>
    </row>
    <row r="91" spans="1:9" s="4" customFormat="1" x14ac:dyDescent="0.9">
      <c r="C91" s="5"/>
      <c r="D91" s="6"/>
    </row>
    <row r="92" spans="1:9" s="4" customFormat="1" x14ac:dyDescent="0.9">
      <c r="C92" s="5"/>
      <c r="D92" s="6"/>
    </row>
    <row r="93" spans="1:9" x14ac:dyDescent="0.9">
      <c r="A93" s="4"/>
      <c r="B93" s="4"/>
      <c r="C93" s="5"/>
      <c r="D93" s="6"/>
      <c r="E93" s="4"/>
      <c r="F93" s="4"/>
      <c r="G93" s="4"/>
      <c r="H93" s="4"/>
      <c r="I93" s="4"/>
    </row>
  </sheetData>
  <sheetProtection algorithmName="SHA-512" hashValue="jN1L3Z/m59kFO3LjZEYDAfGxEZM582e2DH8lAQMrDAippEmPXYuxUL2nCMbvTpyW1hf3XRFlD9ibRvaKyozqKg==" saltValue="Thmfn9tlt601GVvDpuRTbg==" spinCount="100000" sheet="1" selectLockedCells="1"/>
  <mergeCells count="16">
    <mergeCell ref="A45:I45"/>
    <mergeCell ref="A28:B28"/>
    <mergeCell ref="A44:H44"/>
    <mergeCell ref="A27:C27"/>
    <mergeCell ref="B24:C24"/>
    <mergeCell ref="A4:C4"/>
    <mergeCell ref="B25:D25"/>
    <mergeCell ref="E27:F27"/>
    <mergeCell ref="G27:H27"/>
    <mergeCell ref="B23:C23"/>
    <mergeCell ref="B22:C22"/>
    <mergeCell ref="A2:I2"/>
    <mergeCell ref="A3:I3"/>
    <mergeCell ref="E4:F4"/>
    <mergeCell ref="G4:H4"/>
    <mergeCell ref="A5:B5"/>
  </mergeCells>
  <pageMargins left="0.7" right="3.80515873015873" top="0.78740157499999996" bottom="0.62916666666666665" header="0.3" footer="0.26250000000000001"/>
  <pageSetup paperSize="9" scale="41" orientation="landscape" horizontalDpi="360" verticalDpi="360" r:id="rId1"/>
  <headerFooter alignWithMargins="0">
    <oddFooter>&amp;C&amp;12Forschungsprojekt Kosie und NatKoS, Eingabemaske 1b zur Ermittlung der C-Speicher in Boden und Vegetation in Berlin, Stand: 14.04.2023
Fachgebiet Bodenkunde und Standortlehre | Humboldt-Universität zu Berlin | abrufbar unter https://hu.berlin/kosie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0"/>
  <sheetViews>
    <sheetView view="pageLayout" topLeftCell="B8" zoomScaleNormal="85" workbookViewId="0">
      <selection activeCell="D16" sqref="D16"/>
    </sheetView>
  </sheetViews>
  <sheetFormatPr baseColWidth="10" defaultRowHeight="14.5" x14ac:dyDescent="0.35"/>
  <cols>
    <col min="1" max="1" width="36.54296875" customWidth="1"/>
    <col min="2" max="6" width="17.36328125" customWidth="1"/>
  </cols>
  <sheetData>
    <row r="1" spans="1:7" ht="24" customHeight="1" x14ac:dyDescent="0.35">
      <c r="A1" s="21" t="s">
        <v>104</v>
      </c>
      <c r="B1" s="21"/>
      <c r="C1" s="21"/>
      <c r="D1" s="21"/>
      <c r="E1" s="21"/>
      <c r="F1" s="21"/>
      <c r="G1" s="21"/>
    </row>
    <row r="2" spans="1:7" ht="32.4" customHeight="1" x14ac:dyDescent="0.35">
      <c r="A2" s="22" t="s">
        <v>99</v>
      </c>
      <c r="B2" s="22"/>
      <c r="C2" s="22"/>
      <c r="D2" s="22"/>
      <c r="E2" s="22"/>
      <c r="F2" s="22"/>
      <c r="G2" s="22"/>
    </row>
    <row r="3" spans="1:7" ht="34.25" customHeight="1" x14ac:dyDescent="0.35">
      <c r="A3" s="149" t="s">
        <v>98</v>
      </c>
      <c r="B3" s="150"/>
      <c r="C3" s="150"/>
      <c r="D3" s="150"/>
      <c r="E3" s="150"/>
      <c r="F3" s="150"/>
      <c r="G3" s="22"/>
    </row>
    <row r="4" spans="1:7" ht="45.65" customHeight="1" thickBot="1" x14ac:dyDescent="0.4">
      <c r="A4" s="151" t="s">
        <v>70</v>
      </c>
      <c r="B4" s="151"/>
      <c r="C4" s="151"/>
      <c r="D4" s="151"/>
      <c r="E4" s="151"/>
      <c r="F4" s="151"/>
      <c r="G4" s="151"/>
    </row>
    <row r="5" spans="1:7" ht="21" customHeight="1" thickBot="1" x14ac:dyDescent="0.4">
      <c r="A5" s="152" t="s">
        <v>93</v>
      </c>
      <c r="B5" s="153"/>
      <c r="C5" s="153"/>
      <c r="D5" s="153"/>
      <c r="E5" s="153"/>
      <c r="F5" s="154"/>
    </row>
    <row r="6" spans="1:7" ht="19.75" customHeight="1" x14ac:dyDescent="0.35">
      <c r="A6" s="40" t="s">
        <v>76</v>
      </c>
      <c r="B6" s="159"/>
      <c r="C6" s="159"/>
      <c r="D6" s="159"/>
      <c r="E6" s="159"/>
      <c r="F6" s="160"/>
    </row>
    <row r="7" spans="1:7" ht="19.75" customHeight="1" x14ac:dyDescent="0.35">
      <c r="A7" s="41" t="s">
        <v>91</v>
      </c>
      <c r="B7" s="161"/>
      <c r="C7" s="161"/>
      <c r="D7" s="161"/>
      <c r="E7" s="161"/>
      <c r="F7" s="162"/>
    </row>
    <row r="8" spans="1:7" ht="19.75" customHeight="1" x14ac:dyDescent="0.35">
      <c r="A8" s="41" t="s">
        <v>92</v>
      </c>
      <c r="B8" s="155"/>
      <c r="C8" s="156"/>
      <c r="D8" s="156"/>
      <c r="E8" s="156"/>
      <c r="F8" s="157"/>
    </row>
    <row r="9" spans="1:7" ht="35.4" customHeight="1" x14ac:dyDescent="0.35">
      <c r="A9" s="25"/>
      <c r="B9" s="169" t="s">
        <v>94</v>
      </c>
      <c r="C9" s="163" t="s">
        <v>102</v>
      </c>
      <c r="D9" s="165" t="s">
        <v>97</v>
      </c>
      <c r="E9" s="165" t="s">
        <v>100</v>
      </c>
      <c r="F9" s="167" t="s">
        <v>83</v>
      </c>
    </row>
    <row r="10" spans="1:7" ht="52.75" customHeight="1" x14ac:dyDescent="0.35">
      <c r="A10" s="25"/>
      <c r="B10" s="170"/>
      <c r="C10" s="164"/>
      <c r="D10" s="165"/>
      <c r="E10" s="165"/>
      <c r="F10" s="167"/>
    </row>
    <row r="11" spans="1:7" ht="13.75" customHeight="1" x14ac:dyDescent="0.35">
      <c r="A11" s="25"/>
      <c r="B11" s="170"/>
      <c r="C11" s="164"/>
      <c r="D11" s="166"/>
      <c r="E11" s="165"/>
      <c r="F11" s="168"/>
    </row>
    <row r="12" spans="1:7" ht="21" customHeight="1" x14ac:dyDescent="0.35">
      <c r="A12" s="25"/>
      <c r="B12" s="163"/>
      <c r="C12" s="23" t="s">
        <v>85</v>
      </c>
      <c r="D12" s="23" t="s">
        <v>86</v>
      </c>
      <c r="E12" s="166"/>
      <c r="F12" s="27" t="s">
        <v>86</v>
      </c>
    </row>
    <row r="13" spans="1:7" s="28" customFormat="1" ht="20.5" x14ac:dyDescent="0.35">
      <c r="A13" s="32"/>
      <c r="B13" s="37"/>
      <c r="C13" s="37"/>
      <c r="D13" s="37"/>
      <c r="E13" s="38">
        <v>1</v>
      </c>
      <c r="F13" s="44">
        <f>(D13*E13)</f>
        <v>0</v>
      </c>
    </row>
    <row r="14" spans="1:7" s="28" customFormat="1" ht="20.5" x14ac:dyDescent="0.35">
      <c r="A14" s="32"/>
      <c r="B14" s="37"/>
      <c r="C14" s="37"/>
      <c r="D14" s="37"/>
      <c r="E14" s="38">
        <v>1</v>
      </c>
      <c r="F14" s="44">
        <f t="shared" ref="F14:F19" si="0">(D14*E14)</f>
        <v>0</v>
      </c>
    </row>
    <row r="15" spans="1:7" s="28" customFormat="1" ht="20.5" x14ac:dyDescent="0.35">
      <c r="A15" s="32"/>
      <c r="B15" s="37"/>
      <c r="C15" s="37"/>
      <c r="D15" s="37"/>
      <c r="E15" s="38">
        <v>1</v>
      </c>
      <c r="F15" s="44">
        <f t="shared" si="0"/>
        <v>0</v>
      </c>
    </row>
    <row r="16" spans="1:7" s="28" customFormat="1" ht="20.5" x14ac:dyDescent="0.35">
      <c r="A16" s="32"/>
      <c r="B16" s="37"/>
      <c r="C16" s="37"/>
      <c r="D16" s="37"/>
      <c r="E16" s="38">
        <v>1</v>
      </c>
      <c r="F16" s="44">
        <f t="shared" si="0"/>
        <v>0</v>
      </c>
    </row>
    <row r="17" spans="1:6" s="28" customFormat="1" ht="20.5" x14ac:dyDescent="0.35">
      <c r="A17" s="32"/>
      <c r="B17" s="37"/>
      <c r="C17" s="37"/>
      <c r="D17" s="37"/>
      <c r="E17" s="38">
        <v>1</v>
      </c>
      <c r="F17" s="44">
        <f t="shared" si="0"/>
        <v>0</v>
      </c>
    </row>
    <row r="18" spans="1:6" s="28" customFormat="1" ht="20.5" x14ac:dyDescent="0.35">
      <c r="A18" s="32"/>
      <c r="B18" s="37"/>
      <c r="C18" s="37"/>
      <c r="D18" s="37"/>
      <c r="E18" s="38">
        <v>1</v>
      </c>
      <c r="F18" s="44">
        <f t="shared" si="0"/>
        <v>0</v>
      </c>
    </row>
    <row r="19" spans="1:6" s="28" customFormat="1" ht="20.5" x14ac:dyDescent="0.35">
      <c r="A19" s="33"/>
      <c r="B19" s="37"/>
      <c r="C19" s="37"/>
      <c r="D19" s="37"/>
      <c r="E19" s="38">
        <v>1</v>
      </c>
      <c r="F19" s="44">
        <f t="shared" si="0"/>
        <v>0</v>
      </c>
    </row>
    <row r="20" spans="1:6" s="28" customFormat="1" ht="21" thickBot="1" x14ac:dyDescent="0.4">
      <c r="A20" s="29" t="s">
        <v>89</v>
      </c>
      <c r="B20" s="31"/>
      <c r="C20" s="42"/>
      <c r="D20" s="158"/>
      <c r="E20" s="158"/>
      <c r="F20" s="43">
        <f>SUM(F13:F19)</f>
        <v>0</v>
      </c>
    </row>
    <row r="21" spans="1:6" s="28" customFormat="1" ht="15" thickTop="1" x14ac:dyDescent="0.35"/>
    <row r="22" spans="1:6" ht="27" customHeight="1" x14ac:dyDescent="0.35"/>
    <row r="23" spans="1:6" ht="15" thickBot="1" x14ac:dyDescent="0.4"/>
    <row r="24" spans="1:6" ht="21" customHeight="1" thickBot="1" x14ac:dyDescent="0.4">
      <c r="A24" s="152" t="s">
        <v>96</v>
      </c>
      <c r="B24" s="153"/>
      <c r="C24" s="153"/>
      <c r="D24" s="153"/>
      <c r="E24" s="153"/>
      <c r="F24" s="154"/>
    </row>
    <row r="25" spans="1:6" ht="19.75" customHeight="1" x14ac:dyDescent="0.35">
      <c r="A25" s="40" t="s">
        <v>76</v>
      </c>
      <c r="B25" s="159"/>
      <c r="C25" s="159"/>
      <c r="D25" s="159"/>
      <c r="E25" s="159"/>
      <c r="F25" s="160"/>
    </row>
    <row r="26" spans="1:6" ht="19.75" customHeight="1" x14ac:dyDescent="0.35">
      <c r="A26" s="41" t="s">
        <v>91</v>
      </c>
      <c r="B26" s="161"/>
      <c r="C26" s="161"/>
      <c r="D26" s="161"/>
      <c r="E26" s="161"/>
      <c r="F26" s="162"/>
    </row>
    <row r="27" spans="1:6" ht="19.75" customHeight="1" x14ac:dyDescent="0.35">
      <c r="A27" s="41" t="s">
        <v>92</v>
      </c>
      <c r="B27" s="155"/>
      <c r="C27" s="156"/>
      <c r="D27" s="156"/>
      <c r="E27" s="156"/>
      <c r="F27" s="157"/>
    </row>
    <row r="28" spans="1:6" ht="14.4" customHeight="1" x14ac:dyDescent="0.35">
      <c r="A28" s="25"/>
      <c r="B28" s="185" t="s">
        <v>77</v>
      </c>
      <c r="C28" s="163" t="s">
        <v>78</v>
      </c>
      <c r="D28" s="171" t="s">
        <v>103</v>
      </c>
      <c r="E28" s="186" t="s">
        <v>101</v>
      </c>
      <c r="F28" s="167" t="s">
        <v>83</v>
      </c>
    </row>
    <row r="29" spans="1:6" x14ac:dyDescent="0.35">
      <c r="A29" s="25"/>
      <c r="B29" s="183"/>
      <c r="C29" s="164"/>
      <c r="D29" s="165"/>
      <c r="E29" s="184"/>
      <c r="F29" s="167"/>
    </row>
    <row r="30" spans="1:6" ht="61.25" customHeight="1" x14ac:dyDescent="0.35">
      <c r="A30" s="25"/>
      <c r="B30" s="183"/>
      <c r="C30" s="164"/>
      <c r="D30" s="165"/>
      <c r="E30" s="184"/>
      <c r="F30" s="168"/>
    </row>
    <row r="31" spans="1:6" ht="22.5" x14ac:dyDescent="0.35">
      <c r="A31" s="25"/>
      <c r="B31" s="30" t="s">
        <v>84</v>
      </c>
      <c r="C31" s="23" t="s">
        <v>87</v>
      </c>
      <c r="D31" s="166"/>
      <c r="E31" s="26" t="s">
        <v>88</v>
      </c>
      <c r="F31" s="27" t="s">
        <v>86</v>
      </c>
    </row>
    <row r="32" spans="1:6" s="28" customFormat="1" ht="20.5" x14ac:dyDescent="0.35">
      <c r="A32" s="32"/>
      <c r="B32" s="37"/>
      <c r="C32" s="37"/>
      <c r="D32" s="37"/>
      <c r="E32" s="39"/>
      <c r="F32" s="44">
        <f>(C32*E32)</f>
        <v>0</v>
      </c>
    </row>
    <row r="33" spans="1:6" s="28" customFormat="1" ht="20.5" x14ac:dyDescent="0.35">
      <c r="A33" s="32"/>
      <c r="B33" s="37"/>
      <c r="C33" s="37"/>
      <c r="D33" s="37"/>
      <c r="E33" s="39"/>
      <c r="F33" s="44">
        <f t="shared" ref="F33:F37" si="1">(C33*E33)</f>
        <v>0</v>
      </c>
    </row>
    <row r="34" spans="1:6" s="28" customFormat="1" ht="20.5" x14ac:dyDescent="0.35">
      <c r="A34" s="32"/>
      <c r="B34" s="37"/>
      <c r="C34" s="37"/>
      <c r="D34" s="37"/>
      <c r="E34" s="39"/>
      <c r="F34" s="44">
        <f t="shared" si="1"/>
        <v>0</v>
      </c>
    </row>
    <row r="35" spans="1:6" s="28" customFormat="1" ht="20.5" x14ac:dyDescent="0.35">
      <c r="A35" s="32"/>
      <c r="B35" s="37"/>
      <c r="C35" s="37"/>
      <c r="D35" s="37"/>
      <c r="E35" s="39"/>
      <c r="F35" s="44">
        <f t="shared" si="1"/>
        <v>0</v>
      </c>
    </row>
    <row r="36" spans="1:6" s="28" customFormat="1" ht="20.5" x14ac:dyDescent="0.35">
      <c r="A36" s="32"/>
      <c r="B36" s="37"/>
      <c r="C36" s="37"/>
      <c r="D36" s="37"/>
      <c r="E36" s="39"/>
      <c r="F36" s="44">
        <f t="shared" si="1"/>
        <v>0</v>
      </c>
    </row>
    <row r="37" spans="1:6" s="28" customFormat="1" ht="20.5" x14ac:dyDescent="0.35">
      <c r="A37" s="33"/>
      <c r="B37" s="37"/>
      <c r="C37" s="37"/>
      <c r="D37" s="37"/>
      <c r="E37" s="39"/>
      <c r="F37" s="44">
        <f t="shared" si="1"/>
        <v>0</v>
      </c>
    </row>
    <row r="38" spans="1:6" s="28" customFormat="1" ht="21" thickBot="1" x14ac:dyDescent="0.4">
      <c r="A38" s="29" t="s">
        <v>89</v>
      </c>
      <c r="B38" s="31"/>
      <c r="C38" s="42"/>
      <c r="D38" s="158"/>
      <c r="E38" s="158"/>
      <c r="F38" s="43">
        <f>SUM(F32:F37)</f>
        <v>0</v>
      </c>
    </row>
    <row r="39" spans="1:6" s="28" customFormat="1" ht="15" thickTop="1" x14ac:dyDescent="0.35"/>
    <row r="40" spans="1:6" s="28" customFormat="1" ht="15" thickBot="1" x14ac:dyDescent="0.4"/>
    <row r="41" spans="1:6" ht="21" customHeight="1" thickBot="1" x14ac:dyDescent="0.4">
      <c r="A41" s="152" t="s">
        <v>90</v>
      </c>
      <c r="B41" s="153"/>
      <c r="C41" s="153"/>
      <c r="D41" s="153"/>
      <c r="E41" s="153"/>
      <c r="F41" s="154"/>
    </row>
    <row r="42" spans="1:6" ht="19.75" customHeight="1" x14ac:dyDescent="0.35">
      <c r="A42" s="40" t="s">
        <v>76</v>
      </c>
      <c r="B42" s="159"/>
      <c r="C42" s="159"/>
      <c r="D42" s="159"/>
      <c r="E42" s="159"/>
      <c r="F42" s="160"/>
    </row>
    <row r="43" spans="1:6" ht="19.75" customHeight="1" x14ac:dyDescent="0.35">
      <c r="A43" s="41" t="s">
        <v>91</v>
      </c>
      <c r="B43" s="161"/>
      <c r="C43" s="161"/>
      <c r="D43" s="161"/>
      <c r="E43" s="161"/>
      <c r="F43" s="162"/>
    </row>
    <row r="44" spans="1:6" ht="19.75" customHeight="1" x14ac:dyDescent="0.35">
      <c r="A44" s="41" t="s">
        <v>92</v>
      </c>
      <c r="B44" s="155"/>
      <c r="C44" s="156"/>
      <c r="D44" s="156"/>
      <c r="E44" s="156"/>
      <c r="F44" s="157"/>
    </row>
    <row r="45" spans="1:6" ht="20.5" x14ac:dyDescent="0.35">
      <c r="A45" s="24"/>
      <c r="B45" s="183" t="s">
        <v>77</v>
      </c>
      <c r="C45" s="164" t="s">
        <v>78</v>
      </c>
      <c r="D45" s="184" t="s">
        <v>79</v>
      </c>
      <c r="E45" s="34" t="s">
        <v>80</v>
      </c>
      <c r="F45" s="172" t="s">
        <v>83</v>
      </c>
    </row>
    <row r="46" spans="1:6" ht="20.5" x14ac:dyDescent="0.35">
      <c r="A46" s="25"/>
      <c r="B46" s="183"/>
      <c r="C46" s="164"/>
      <c r="D46" s="184"/>
      <c r="E46" s="35" t="s">
        <v>81</v>
      </c>
      <c r="F46" s="167"/>
    </row>
    <row r="47" spans="1:6" ht="41" x14ac:dyDescent="0.35">
      <c r="A47" s="25"/>
      <c r="B47" s="183"/>
      <c r="C47" s="164"/>
      <c r="D47" s="184"/>
      <c r="E47" s="36" t="s">
        <v>82</v>
      </c>
      <c r="F47" s="168"/>
    </row>
    <row r="48" spans="1:6" ht="22.5" x14ac:dyDescent="0.35">
      <c r="A48" s="25"/>
      <c r="B48" s="30" t="s">
        <v>84</v>
      </c>
      <c r="C48" s="23" t="s">
        <v>87</v>
      </c>
      <c r="D48" s="23" t="s">
        <v>85</v>
      </c>
      <c r="E48" s="26" t="s">
        <v>88</v>
      </c>
      <c r="F48" s="27" t="s">
        <v>86</v>
      </c>
    </row>
    <row r="49" spans="1:6" s="28" customFormat="1" ht="20.5" x14ac:dyDescent="0.35">
      <c r="A49" s="32"/>
      <c r="B49" s="37"/>
      <c r="C49" s="37"/>
      <c r="D49" s="37"/>
      <c r="E49" s="38"/>
      <c r="F49" s="44">
        <f>(C49*D49*E49)</f>
        <v>0</v>
      </c>
    </row>
    <row r="50" spans="1:6" s="28" customFormat="1" ht="20.5" x14ac:dyDescent="0.35">
      <c r="A50" s="32"/>
      <c r="B50" s="37"/>
      <c r="C50" s="37"/>
      <c r="D50" s="37"/>
      <c r="E50" s="38"/>
      <c r="F50" s="44">
        <f t="shared" ref="F50:F54" si="2">(C50*D50*E50)</f>
        <v>0</v>
      </c>
    </row>
    <row r="51" spans="1:6" s="28" customFormat="1" ht="20.5" x14ac:dyDescent="0.35">
      <c r="A51" s="32"/>
      <c r="B51" s="37"/>
      <c r="C51" s="37"/>
      <c r="D51" s="37"/>
      <c r="E51" s="38"/>
      <c r="F51" s="44">
        <f t="shared" si="2"/>
        <v>0</v>
      </c>
    </row>
    <row r="52" spans="1:6" s="28" customFormat="1" ht="20.5" x14ac:dyDescent="0.35">
      <c r="A52" s="32"/>
      <c r="B52" s="37"/>
      <c r="C52" s="37"/>
      <c r="D52" s="37"/>
      <c r="E52" s="38"/>
      <c r="F52" s="44">
        <f t="shared" si="2"/>
        <v>0</v>
      </c>
    </row>
    <row r="53" spans="1:6" s="28" customFormat="1" ht="20.5" x14ac:dyDescent="0.35">
      <c r="A53" s="32"/>
      <c r="B53" s="37"/>
      <c r="C53" s="37"/>
      <c r="D53" s="37"/>
      <c r="E53" s="38"/>
      <c r="F53" s="44">
        <f t="shared" si="2"/>
        <v>0</v>
      </c>
    </row>
    <row r="54" spans="1:6" s="28" customFormat="1" ht="20.5" x14ac:dyDescent="0.35">
      <c r="A54" s="33"/>
      <c r="B54" s="37"/>
      <c r="C54" s="37"/>
      <c r="D54" s="37"/>
      <c r="E54" s="38"/>
      <c r="F54" s="44">
        <f t="shared" si="2"/>
        <v>0</v>
      </c>
    </row>
    <row r="55" spans="1:6" s="28" customFormat="1" ht="21" thickBot="1" x14ac:dyDescent="0.4">
      <c r="A55" s="29" t="s">
        <v>89</v>
      </c>
      <c r="B55" s="31"/>
      <c r="C55" s="42"/>
      <c r="D55" s="158"/>
      <c r="E55" s="158"/>
      <c r="F55" s="43">
        <f>SUM(F49:F54)</f>
        <v>0</v>
      </c>
    </row>
    <row r="56" spans="1:6" ht="15" thickTop="1" x14ac:dyDescent="0.35"/>
    <row r="58" spans="1:6" ht="26.4" customHeight="1" thickBot="1" x14ac:dyDescent="0.4"/>
    <row r="59" spans="1:6" ht="25.75" customHeight="1" x14ac:dyDescent="0.35">
      <c r="A59" s="179" t="s">
        <v>95</v>
      </c>
      <c r="B59" s="180"/>
      <c r="C59" s="180"/>
      <c r="D59" s="173">
        <f>SUM(F20+F38+F55)</f>
        <v>0</v>
      </c>
      <c r="E59" s="174"/>
      <c r="F59" s="175"/>
    </row>
    <row r="60" spans="1:6" ht="15" thickBot="1" x14ac:dyDescent="0.4">
      <c r="A60" s="181"/>
      <c r="B60" s="182"/>
      <c r="C60" s="182"/>
      <c r="D60" s="176"/>
      <c r="E60" s="177"/>
      <c r="F60" s="178"/>
    </row>
  </sheetData>
  <sheetProtection algorithmName="SHA-512" hashValue="WxOLH2eP1KBpwcr7b9kEU8chnTTMW8zNLHNJ+DvppvoeloMVNcd74gjKNqlTPgD68iQMI1hB2OHXheoCalwHig==" saltValue="CR/Qg5jxDnS7IS3jfZQmVg==" spinCount="100000" sheet="1" objects="1" scenarios="1" insertRows="0" deleteRows="0" selectLockedCells="1"/>
  <mergeCells count="33">
    <mergeCell ref="D59:F60"/>
    <mergeCell ref="A59:C60"/>
    <mergeCell ref="A24:F24"/>
    <mergeCell ref="B25:F25"/>
    <mergeCell ref="B26:F26"/>
    <mergeCell ref="B27:F27"/>
    <mergeCell ref="D55:E55"/>
    <mergeCell ref="B42:F42"/>
    <mergeCell ref="B43:F43"/>
    <mergeCell ref="B44:F44"/>
    <mergeCell ref="B45:B47"/>
    <mergeCell ref="C45:C47"/>
    <mergeCell ref="D45:D47"/>
    <mergeCell ref="B28:B30"/>
    <mergeCell ref="C28:C30"/>
    <mergeCell ref="E28:E30"/>
    <mergeCell ref="D38:E38"/>
    <mergeCell ref="A41:F41"/>
    <mergeCell ref="F28:F30"/>
    <mergeCell ref="D28:D31"/>
    <mergeCell ref="F45:F47"/>
    <mergeCell ref="A3:F3"/>
    <mergeCell ref="A4:G4"/>
    <mergeCell ref="A5:F5"/>
    <mergeCell ref="B8:F8"/>
    <mergeCell ref="D20:E20"/>
    <mergeCell ref="B6:F6"/>
    <mergeCell ref="B7:F7"/>
    <mergeCell ref="C9:C11"/>
    <mergeCell ref="D9:D11"/>
    <mergeCell ref="F9:F11"/>
    <mergeCell ref="E9:E12"/>
    <mergeCell ref="B9:B12"/>
  </mergeCells>
  <pageMargins left="0.7" right="0.7" top="0.78740157499999996" bottom="0.78740157499999996" header="0.3" footer="0.3"/>
  <pageSetup paperSize="9" scale="56" fitToHeight="0" orientation="portrait" verticalDpi="0" r:id="rId1"/>
  <headerFooter>
    <oddFooter>&amp;CForschungsprojekt NatKoS, Eingabemaske 2 zur Ermittlung der C-Speicher in Boden und Vegetation in Berlin, Stand: 24.01.2020
Fachgebiet Bodenkunde und Standortlehre | Humboldt-Universität zu Berlin | abrufbar unter https://hu.berlin/natkos</oddFooter>
  </headerFooter>
  <rowBreaks count="1" manualBreakCount="1">
    <brk id="4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Eingabemaske 1a</vt:lpstr>
      <vt:lpstr>Eingabemaske 1b</vt:lpstr>
      <vt:lpstr>Eingabemaske 2</vt:lpstr>
      <vt:lpstr>'Eingabemaske 2'!Druckbereich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klemmjul@hu-berlin.de</dc:creator>
  <cp:lastModifiedBy>jk</cp:lastModifiedBy>
  <cp:lastPrinted>2020-01-27T16:30:55Z</cp:lastPrinted>
  <dcterms:created xsi:type="dcterms:W3CDTF">2018-12-14T12:17:58Z</dcterms:created>
  <dcterms:modified xsi:type="dcterms:W3CDTF">2023-04-17T09:30:42Z</dcterms:modified>
</cp:coreProperties>
</file>